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Бюджет!$B$16:$G$17</definedName>
  </definedNames>
  <calcPr calcId="144525"/>
</workbook>
</file>

<file path=xl/calcChain.xml><?xml version="1.0" encoding="utf-8"?>
<calcChain xmlns="http://schemas.openxmlformats.org/spreadsheetml/2006/main">
  <c r="G119" i="3" l="1"/>
  <c r="G82" i="3"/>
  <c r="G84" i="3"/>
  <c r="F82" i="3"/>
  <c r="G12" i="3" l="1"/>
  <c r="G150" i="3" l="1"/>
  <c r="G154" i="3"/>
  <c r="F150" i="3"/>
  <c r="F154" i="3"/>
  <c r="G146" i="3"/>
  <c r="G145" i="3" s="1"/>
  <c r="G144" i="3" s="1"/>
  <c r="F145" i="3"/>
  <c r="F144" i="3" s="1"/>
  <c r="F146" i="3"/>
  <c r="G142" i="3"/>
  <c r="G141" i="3" s="1"/>
  <c r="F141" i="3"/>
  <c r="F142" i="3"/>
  <c r="G133" i="3"/>
  <c r="G138" i="3"/>
  <c r="F138" i="3"/>
  <c r="F133" i="3"/>
  <c r="G127" i="3"/>
  <c r="G130" i="3"/>
  <c r="F130" i="3"/>
  <c r="F118" i="3" s="1"/>
  <c r="F117" i="3" s="1"/>
  <c r="F124" i="3"/>
  <c r="F119" i="3"/>
  <c r="G114" i="3"/>
  <c r="G113" i="3" s="1"/>
  <c r="G115" i="3"/>
  <c r="F115" i="3"/>
  <c r="F114" i="3" s="1"/>
  <c r="F113" i="3" s="1"/>
  <c r="G96" i="3"/>
  <c r="G98" i="3"/>
  <c r="G100" i="3"/>
  <c r="G102" i="3"/>
  <c r="G104" i="3"/>
  <c r="G105" i="3"/>
  <c r="G107" i="3"/>
  <c r="G109" i="3"/>
  <c r="G111" i="3"/>
  <c r="F111" i="3"/>
  <c r="F109" i="3"/>
  <c r="F107" i="3"/>
  <c r="F105" i="3"/>
  <c r="F104" i="3" s="1"/>
  <c r="F102" i="3"/>
  <c r="F100" i="3"/>
  <c r="F98" i="3"/>
  <c r="F96" i="3"/>
  <c r="F95" i="3" s="1"/>
  <c r="G93" i="3"/>
  <c r="G92" i="3" s="1"/>
  <c r="F92" i="3"/>
  <c r="F93" i="3"/>
  <c r="G90" i="3"/>
  <c r="F90" i="3"/>
  <c r="G88" i="3"/>
  <c r="G86" i="3" s="1"/>
  <c r="G81" i="3" s="1"/>
  <c r="F88" i="3"/>
  <c r="F86" i="3" s="1"/>
  <c r="F84" i="3"/>
  <c r="G72" i="3"/>
  <c r="G71" i="3" s="1"/>
  <c r="G74" i="3"/>
  <c r="G76" i="3"/>
  <c r="G78" i="3"/>
  <c r="F78" i="3"/>
  <c r="F76" i="3"/>
  <c r="F74" i="3"/>
  <c r="F72" i="3"/>
  <c r="F71" i="3" s="1"/>
  <c r="G63" i="3"/>
  <c r="G61" i="3"/>
  <c r="G65" i="3"/>
  <c r="G67" i="3"/>
  <c r="G69" i="3"/>
  <c r="F69" i="3"/>
  <c r="F67" i="3"/>
  <c r="F65" i="3"/>
  <c r="F63" i="3"/>
  <c r="F60" i="3" s="1"/>
  <c r="F59" i="3" s="1"/>
  <c r="F61" i="3"/>
  <c r="G49" i="3"/>
  <c r="G48" i="3" s="1"/>
  <c r="G47" i="3" s="1"/>
  <c r="F48" i="3"/>
  <c r="F47" i="3" s="1"/>
  <c r="F49" i="3"/>
  <c r="G38" i="3"/>
  <c r="G42" i="3"/>
  <c r="G44" i="3"/>
  <c r="F38" i="3"/>
  <c r="F37" i="3" s="1"/>
  <c r="F42" i="3"/>
  <c r="F44" i="3"/>
  <c r="G30" i="3"/>
  <c r="G29" i="3" s="1"/>
  <c r="F32" i="3"/>
  <c r="F30" i="3"/>
  <c r="G26" i="3"/>
  <c r="G25" i="3" s="1"/>
  <c r="G27" i="3"/>
  <c r="F27" i="3"/>
  <c r="F26" i="3" s="1"/>
  <c r="F25" i="3" s="1"/>
  <c r="G22" i="3"/>
  <c r="F22" i="3"/>
  <c r="G19" i="3"/>
  <c r="F19" i="3"/>
  <c r="G14" i="3"/>
  <c r="F14" i="3"/>
  <c r="F12" i="3"/>
  <c r="F11" i="3" l="1"/>
  <c r="F10" i="3" s="1"/>
  <c r="G60" i="3"/>
  <c r="G59" i="3" s="1"/>
  <c r="F29" i="3"/>
  <c r="F81" i="3"/>
  <c r="F80" i="3" s="1"/>
  <c r="G118" i="3"/>
  <c r="G117" i="3" s="1"/>
  <c r="F149" i="3"/>
  <c r="F148" i="3" s="1"/>
  <c r="F9" i="3" s="1"/>
  <c r="F156" i="3" s="1"/>
  <c r="G37" i="3"/>
  <c r="G11" i="3"/>
  <c r="G149" i="3"/>
  <c r="G148" i="3" s="1"/>
  <c r="G95" i="3"/>
  <c r="G80" i="3" s="1"/>
  <c r="G10" i="3" l="1"/>
  <c r="G9" i="3" s="1"/>
  <c r="G156" i="3" s="1"/>
</calcChain>
</file>

<file path=xl/sharedStrings.xml><?xml version="1.0" encoding="utf-8"?>
<sst xmlns="http://schemas.openxmlformats.org/spreadsheetml/2006/main" count="491" uniqueCount="187">
  <si>
    <t>тыс. руб.</t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</si>
  <si>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</si>
  <si>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</si>
  <si>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</si>
  <si>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</si>
  <si>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</si>
  <si>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</si>
  <si>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</si>
  <si>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</si>
  <si>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</si>
  <si>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</si>
  <si>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</si>
  <si>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</si>
  <si>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</si>
  <si>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</si>
  <si>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</si>
  <si>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</si>
  <si>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</si>
  <si>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</si>
  <si>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</si>
  <si>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</si>
  <si>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</si>
  <si>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</si>
  <si>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</si>
  <si>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</si>
  <si>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</si>
  <si>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</si>
  <si>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</si>
  <si>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</si>
  <si>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</si>
  <si>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</si>
  <si>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</si>
  <si>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</si>
  <si>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</si>
  <si>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</si>
  <si>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</si>
  <si>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</si>
  <si>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</si>
  <si>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</si>
  <si>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</si>
  <si>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</si>
  <si>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</si>
  <si>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</si>
  <si>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</si>
  <si>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</si>
  <si>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</si>
  <si>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</si>
  <si>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</si>
  <si>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</si>
  <si>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</si>
  <si>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</si>
  <si>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</si>
  <si>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</si>
  <si>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</si>
  <si>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</si>
  <si>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</si>
  <si>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</si>
  <si>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</si>
  <si>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</si>
  <si>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</si>
  <si>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</si>
  <si>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</si>
  <si>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</si>
  <si>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</si>
  <si>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</si>
  <si>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</si>
  <si>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</si>
  <si>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</si>
  <si>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</si>
  <si>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</si>
  <si>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</si>
  <si>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</si>
  <si>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КВСР</t>
  </si>
  <si>
    <t>СОЦИАЛЬНАЯ ПОЛИТИКА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</si>
  <si>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</si>
  <si>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</si>
  <si>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</si>
  <si>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</si>
  <si>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</si>
  <si>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</si>
  <si>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</si>
  <si>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</si>
  <si>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</si>
  <si>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</si>
  <si>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</si>
  <si>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</si>
  <si>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</si>
  <si>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</si>
  <si>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</si>
  <si>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</si>
  <si>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</si>
  <si>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</si>
  <si>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</si>
  <si>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</si>
  <si>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</si>
  <si>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</si>
  <si>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</si>
  <si>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</si>
  <si>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</si>
  <si>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</si>
  <si>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</si>
  <si>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</si>
  <si>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</si>
  <si>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</si>
  <si>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</si>
  <si>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</si>
  <si>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</si>
  <si>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</si>
  <si>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</si>
  <si>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</si>
  <si>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</si>
  <si>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</si>
  <si>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</si>
  <si>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</si>
  <si>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</si>
  <si>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</si>
  <si>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</si>
  <si>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</si>
  <si>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</si>
  <si>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</si>
  <si>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</si>
  <si>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</si>
  <si>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</si>
  <si>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</si>
  <si>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</si>
  <si>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</si>
  <si>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</si>
  <si>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</si>
  <si>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</si>
  <si>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</si>
  <si>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</si>
  <si>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</si>
  <si>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</si>
  <si>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</si>
  <si>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</si>
  <si>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2410109502</t>
  </si>
  <si>
    <t>2410109602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</si>
  <si>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</si>
  <si>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2410142430</t>
  </si>
  <si>
    <t>24101S9602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</si>
  <si>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</si>
  <si>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</si>
  <si>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</si>
  <si>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</si>
  <si>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</si>
  <si>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</si>
  <si>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</si>
  <si>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</si>
  <si>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</si>
  <si>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</si>
  <si>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</si>
  <si>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</si>
  <si>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</si>
  <si>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</si>
  <si>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</si>
  <si>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</si>
  <si>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</si>
  <si>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</si>
  <si>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</si>
  <si>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</si>
  <si>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Реализация мероприятий по борьбе с борщевиком Сосновского Местный бюджет</t>
  </si>
  <si>
    <t>30201S4310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</si>
  <si>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</si>
  <si>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</si>
  <si>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</si>
  <si>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</si>
  <si>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</si>
  <si>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</si>
  <si>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</si>
  <si>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</si>
  <si>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</si>
  <si>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</si>
  <si>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</si>
  <si>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</si>
  <si>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2330122060</t>
  </si>
  <si>
    <t>2330170360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</si>
  <si>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</si>
  <si>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</si>
  <si>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</si>
  <si>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</si>
  <si>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</si>
  <si>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Организация и проведение спортивных мероприятий и спортивных соревнований</t>
  </si>
  <si>
    <t>2340142850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</si>
  <si>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 на 2016 год</t>
  </si>
  <si>
    <t>Уточненный бюджетный план                        на 2016 год (тыс. руб.)</t>
  </si>
  <si>
    <t>Фактически исполнено на 01.07.2016 г. (тыс. 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</si>
  <si>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                                                                                                                                                                                 муниципального образования                                                  Мичуринское сельское поселение                                                                                                                     муниципального образования                                           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11.07.2016 г.  № 150                                                                                                                                                                                                    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</si>
</sst>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distributed"/>
    </xf>
    <xf numFmtId="164" fontId="2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6"/>
  <sheetViews>
    <sheetView showGridLines="0" tabSelected="1" zoomScaleNormal="100" workbookViewId="0">
      <selection activeCell="A8" sqref="A8:G156"/>
    </sheetView>
  </sheetViews>
  <sheetFormatPr defaultColWidth="9.140625" defaultRowHeight="12.75" customHeight="1" outlineLevelRow="7" x14ac:dyDescent="0.2"/>
  <cols>
    <col min="1" max="1" width="4.42578125" customWidth="1"/>
    <col min="2" max="2" width="42" customWidth="1"/>
    <col min="3" max="3" width="7.42578125" customWidth="1"/>
    <col min="4" max="4" width="9.5703125" customWidth="1"/>
    <col min="5" max="5" width="8" customWidth="1"/>
    <col min="6" max="6" width="10.5703125" customWidth="1"/>
    <col min="7" max="7" width="10.28515625" customWidth="1"/>
  </cols>
  <sheetData>
    <row r="1" spans="1:9" ht="107.45" customHeight="1" x14ac:dyDescent="0.2">
      <c r="C1" s="18" t="s">
        <v>186</v>
      </c>
      <c r="D1" s="18"/>
      <c r="E1" s="18"/>
      <c r="F1" s="18"/>
      <c r="G1" s="18"/>
    </row>
    <row r="2" spans="1:9" ht="3.75" hidden="1" customHeight="1" x14ac:dyDescent="0.2">
      <c r="B2" s="4"/>
      <c r="C2" s="4"/>
      <c r="D2" s="5"/>
      <c r="E2" s="5"/>
      <c r="F2" s="6"/>
    </row>
    <row r="3" spans="1:9" ht="12.75" hidden="1" customHeight="1" x14ac:dyDescent="0.2">
      <c r="B3" s="7"/>
      <c r="C3" s="7"/>
      <c r="D3" s="7"/>
      <c r="E3" s="7"/>
      <c r="F3" s="7"/>
    </row>
    <row r="4" spans="1:9" ht="63" customHeight="1" x14ac:dyDescent="0.2">
      <c r="B4" s="16" t="s">
        <v>183</v>
      </c>
      <c r="C4" s="16"/>
      <c r="D4" s="16"/>
      <c r="E4" s="16"/>
      <c r="F4" s="16"/>
    </row>
    <row r="5" spans="1:9" ht="0.75" hidden="1" customHeight="1" x14ac:dyDescent="0.2">
      <c r="B5" s="17"/>
      <c r="C5" s="17"/>
      <c r="D5" s="17"/>
      <c r="E5" s="17"/>
      <c r="F5" s="17"/>
    </row>
    <row r="6" spans="1:9" ht="1.5" hidden="1" customHeight="1" x14ac:dyDescent="0.2"/>
    <row r="7" spans="1:9" ht="12.75" hidden="1" customHeight="1" x14ac:dyDescent="0.2">
      <c r="B7" s="2"/>
      <c r="C7" s="2"/>
      <c r="D7" s="2"/>
      <c r="E7" s="2"/>
      <c r="F7" s="2" t="s">
        <v>0</v>
      </c>
      <c r="G7" s="2"/>
      <c r="H7" s="1"/>
      <c r="I7" s="1"/>
    </row>
    <row r="8" spans="1:9" ht="52.5" x14ac:dyDescent="0.2">
      <c r="A8" s="8" t="s">
        <v>72</v>
      </c>
      <c r="B8" s="3" t="s">
        <v>2</v>
      </c>
      <c r="C8" s="3" t="s">
        <v>1</v>
      </c>
      <c r="D8" s="3" t="s">
        <v>3</v>
      </c>
      <c r="E8" s="3" t="s">
        <v>4</v>
      </c>
      <c r="F8" s="22" t="s">
        <v>184</v>
      </c>
      <c r="G8" s="22" t="s">
        <v>185</v>
      </c>
    </row>
    <row r="9" spans="1:9" ht="42" x14ac:dyDescent="0.2">
      <c r="A9" s="23" t="s">
        <v>70</v>
      </c>
      <c r="B9" s="24" t="s">
        <v>71</v>
      </c>
      <c r="C9" s="3"/>
      <c r="D9" s="3"/>
      <c r="E9" s="3"/>
      <c r="F9" s="19">
        <f>F10+F47+F52+F59+F80+F113+F117+F144+F148</f>
        <v>39404.25</v>
      </c>
      <c r="G9" s="19">
        <f>G10+G47+G52+G59+G80+G113+G117+G144+G148</f>
        <v>9404.7000000000007</v>
      </c>
    </row>
    <row r="10" spans="1:9" x14ac:dyDescent="0.2">
      <c r="A10" s="25"/>
      <c r="B10" s="9" t="s">
        <v>6</v>
      </c>
      <c r="C10" s="10" t="s">
        <v>5</v>
      </c>
      <c r="D10" s="10"/>
      <c r="E10" s="10"/>
      <c r="F10" s="15">
        <f>F11+F29+F34+F37</f>
        <v>5748.7</v>
      </c>
      <c r="G10" s="15">
        <f>G11+G29+G34+G37</f>
        <v>2234.0000000000005</v>
      </c>
    </row>
    <row r="11" spans="1:9" ht="42" outlineLevel="1" x14ac:dyDescent="0.2">
      <c r="A11" s="25"/>
      <c r="B11" s="9" t="s">
        <v>8</v>
      </c>
      <c r="C11" s="10" t="s">
        <v>7</v>
      </c>
      <c r="D11" s="10"/>
      <c r="E11" s="10"/>
      <c r="F11" s="15">
        <f>F12+F14+F19+F22+F25+F27</f>
        <v>4761</v>
      </c>
      <c r="G11" s="15">
        <f>G12+G14+G19+G22+G25+G27</f>
        <v>1865.6000000000004</v>
      </c>
    </row>
    <row r="12" spans="1:9" ht="15.75" customHeight="1" outlineLevel="3" x14ac:dyDescent="0.2">
      <c r="A12" s="25"/>
      <c r="B12" s="11" t="s">
        <v>74</v>
      </c>
      <c r="C12" s="12" t="s">
        <v>7</v>
      </c>
      <c r="D12" s="12" t="s">
        <v>75</v>
      </c>
      <c r="E12" s="12"/>
      <c r="F12" s="20">
        <f>F13</f>
        <v>50</v>
      </c>
      <c r="G12" s="20">
        <f>G13</f>
        <v>6.5</v>
      </c>
    </row>
    <row r="13" spans="1:9" ht="22.5" outlineLevel="4" x14ac:dyDescent="0.2">
      <c r="A13" s="25"/>
      <c r="B13" s="11" t="s">
        <v>10</v>
      </c>
      <c r="C13" s="12" t="s">
        <v>7</v>
      </c>
      <c r="D13" s="12" t="s">
        <v>75</v>
      </c>
      <c r="E13" s="12" t="s">
        <v>9</v>
      </c>
      <c r="F13" s="20">
        <v>50</v>
      </c>
      <c r="G13" s="20">
        <v>6.5</v>
      </c>
    </row>
    <row r="14" spans="1:9" ht="22.5" outlineLevel="7" x14ac:dyDescent="0.2">
      <c r="A14" s="25"/>
      <c r="B14" s="11" t="s">
        <v>76</v>
      </c>
      <c r="C14" s="12" t="s">
        <v>7</v>
      </c>
      <c r="D14" s="12" t="s">
        <v>77</v>
      </c>
      <c r="E14" s="12"/>
      <c r="F14" s="20">
        <f>F15+F16+F17+F18</f>
        <v>3605</v>
      </c>
      <c r="G14" s="20">
        <f>G15+G16+G17+G18</f>
        <v>1449.5000000000002</v>
      </c>
    </row>
    <row r="15" spans="1:9" ht="22.5" outlineLevel="3" x14ac:dyDescent="0.2">
      <c r="A15" s="25"/>
      <c r="B15" s="11" t="s">
        <v>78</v>
      </c>
      <c r="C15" s="12" t="s">
        <v>7</v>
      </c>
      <c r="D15" s="12" t="s">
        <v>77</v>
      </c>
      <c r="E15" s="12" t="s">
        <v>11</v>
      </c>
      <c r="F15" s="20">
        <v>1675.2</v>
      </c>
      <c r="G15" s="20">
        <v>767.7</v>
      </c>
    </row>
    <row r="16" spans="1:9" ht="33.75" outlineLevel="4" x14ac:dyDescent="0.2">
      <c r="A16" s="25"/>
      <c r="B16" s="11" t="s">
        <v>79</v>
      </c>
      <c r="C16" s="12" t="s">
        <v>7</v>
      </c>
      <c r="D16" s="12" t="s">
        <v>77</v>
      </c>
      <c r="E16" s="12" t="s">
        <v>80</v>
      </c>
      <c r="F16" s="20">
        <v>724.8</v>
      </c>
      <c r="G16" s="20">
        <v>258.10000000000002</v>
      </c>
    </row>
    <row r="17" spans="1:7" ht="22.5" outlineLevel="5" x14ac:dyDescent="0.2">
      <c r="A17" s="25"/>
      <c r="B17" s="11" t="s">
        <v>10</v>
      </c>
      <c r="C17" s="12" t="s">
        <v>7</v>
      </c>
      <c r="D17" s="12" t="s">
        <v>77</v>
      </c>
      <c r="E17" s="12" t="s">
        <v>9</v>
      </c>
      <c r="F17" s="20">
        <v>1204</v>
      </c>
      <c r="G17" s="20">
        <v>423.7</v>
      </c>
    </row>
    <row r="18" spans="1:7" outlineLevel="7" x14ac:dyDescent="0.2">
      <c r="A18" s="25"/>
      <c r="B18" s="11" t="s">
        <v>81</v>
      </c>
      <c r="C18" s="12" t="s">
        <v>7</v>
      </c>
      <c r="D18" s="12" t="s">
        <v>77</v>
      </c>
      <c r="E18" s="12" t="s">
        <v>12</v>
      </c>
      <c r="F18" s="20">
        <v>1</v>
      </c>
      <c r="G18" s="20">
        <v>0</v>
      </c>
    </row>
    <row r="19" spans="1:7" ht="22.5" outlineLevel="7" x14ac:dyDescent="0.2">
      <c r="A19" s="25"/>
      <c r="B19" s="11" t="s">
        <v>82</v>
      </c>
      <c r="C19" s="12" t="s">
        <v>7</v>
      </c>
      <c r="D19" s="12" t="s">
        <v>83</v>
      </c>
      <c r="E19" s="12"/>
      <c r="F19" s="20">
        <f>F20+F21</f>
        <v>340</v>
      </c>
      <c r="G19" s="20">
        <f>G20+G21</f>
        <v>62.7</v>
      </c>
    </row>
    <row r="20" spans="1:7" ht="22.5" outlineLevel="7" x14ac:dyDescent="0.2">
      <c r="A20" s="25"/>
      <c r="B20" s="11" t="s">
        <v>78</v>
      </c>
      <c r="C20" s="12" t="s">
        <v>7</v>
      </c>
      <c r="D20" s="12" t="s">
        <v>83</v>
      </c>
      <c r="E20" s="12" t="s">
        <v>11</v>
      </c>
      <c r="F20" s="20">
        <v>237.3</v>
      </c>
      <c r="G20" s="20">
        <v>50.5</v>
      </c>
    </row>
    <row r="21" spans="1:7" ht="33.75" outlineLevel="5" x14ac:dyDescent="0.2">
      <c r="A21" s="25"/>
      <c r="B21" s="11" t="s">
        <v>79</v>
      </c>
      <c r="C21" s="12" t="s">
        <v>7</v>
      </c>
      <c r="D21" s="12" t="s">
        <v>83</v>
      </c>
      <c r="E21" s="12" t="s">
        <v>80</v>
      </c>
      <c r="F21" s="20">
        <v>102.7</v>
      </c>
      <c r="G21" s="20">
        <v>12.2</v>
      </c>
    </row>
    <row r="22" spans="1:7" ht="22.5" outlineLevel="7" x14ac:dyDescent="0.2">
      <c r="A22" s="25"/>
      <c r="B22" s="11" t="s">
        <v>84</v>
      </c>
      <c r="C22" s="12" t="s">
        <v>7</v>
      </c>
      <c r="D22" s="12" t="s">
        <v>85</v>
      </c>
      <c r="E22" s="12"/>
      <c r="F22" s="20">
        <f>F23+F24</f>
        <v>760</v>
      </c>
      <c r="G22" s="20">
        <f>G23+G24</f>
        <v>343.90000000000003</v>
      </c>
    </row>
    <row r="23" spans="1:7" ht="22.5" outlineLevel="5" x14ac:dyDescent="0.2">
      <c r="A23" s="25"/>
      <c r="B23" s="11" t="s">
        <v>78</v>
      </c>
      <c r="C23" s="12" t="s">
        <v>7</v>
      </c>
      <c r="D23" s="12" t="s">
        <v>85</v>
      </c>
      <c r="E23" s="12" t="s">
        <v>11</v>
      </c>
      <c r="F23" s="20">
        <v>530.5</v>
      </c>
      <c r="G23" s="20">
        <v>264.10000000000002</v>
      </c>
    </row>
    <row r="24" spans="1:7" ht="33.75" outlineLevel="7" x14ac:dyDescent="0.2">
      <c r="A24" s="25"/>
      <c r="B24" s="11" t="s">
        <v>79</v>
      </c>
      <c r="C24" s="12" t="s">
        <v>7</v>
      </c>
      <c r="D24" s="12" t="s">
        <v>85</v>
      </c>
      <c r="E24" s="12" t="s">
        <v>80</v>
      </c>
      <c r="F24" s="20">
        <v>229.5</v>
      </c>
      <c r="G24" s="20">
        <v>79.8</v>
      </c>
    </row>
    <row r="25" spans="1:7" ht="45" outlineLevel="5" x14ac:dyDescent="0.2">
      <c r="A25" s="25"/>
      <c r="B25" s="11" t="s">
        <v>86</v>
      </c>
      <c r="C25" s="12" t="s">
        <v>7</v>
      </c>
      <c r="D25" s="12" t="s">
        <v>87</v>
      </c>
      <c r="E25" s="12"/>
      <c r="F25" s="20">
        <f t="shared" ref="F25:G27" si="0">F26</f>
        <v>3</v>
      </c>
      <c r="G25" s="20">
        <f t="shared" si="0"/>
        <v>1.5</v>
      </c>
    </row>
    <row r="26" spans="1:7" outlineLevel="7" x14ac:dyDescent="0.2">
      <c r="A26" s="25"/>
      <c r="B26" s="11" t="s">
        <v>14</v>
      </c>
      <c r="C26" s="12" t="s">
        <v>7</v>
      </c>
      <c r="D26" s="12" t="s">
        <v>87</v>
      </c>
      <c r="E26" s="12" t="s">
        <v>13</v>
      </c>
      <c r="F26" s="20">
        <f t="shared" si="0"/>
        <v>3</v>
      </c>
      <c r="G26" s="20">
        <f t="shared" si="0"/>
        <v>1.5</v>
      </c>
    </row>
    <row r="27" spans="1:7" ht="22.5" outlineLevel="5" x14ac:dyDescent="0.2">
      <c r="A27" s="25"/>
      <c r="B27" s="11" t="s">
        <v>88</v>
      </c>
      <c r="C27" s="12" t="s">
        <v>7</v>
      </c>
      <c r="D27" s="12" t="s">
        <v>89</v>
      </c>
      <c r="E27" s="12"/>
      <c r="F27" s="20">
        <f t="shared" si="0"/>
        <v>3</v>
      </c>
      <c r="G27" s="20">
        <f t="shared" si="0"/>
        <v>1.5</v>
      </c>
    </row>
    <row r="28" spans="1:7" outlineLevel="7" x14ac:dyDescent="0.2">
      <c r="A28" s="25"/>
      <c r="B28" s="11" t="s">
        <v>14</v>
      </c>
      <c r="C28" s="12" t="s">
        <v>7</v>
      </c>
      <c r="D28" s="12" t="s">
        <v>89</v>
      </c>
      <c r="E28" s="12" t="s">
        <v>13</v>
      </c>
      <c r="F28" s="20">
        <v>3</v>
      </c>
      <c r="G28" s="20">
        <v>1.5</v>
      </c>
    </row>
    <row r="29" spans="1:7" ht="31.5" outlineLevel="5" x14ac:dyDescent="0.2">
      <c r="A29" s="25"/>
      <c r="B29" s="9" t="s">
        <v>16</v>
      </c>
      <c r="C29" s="10" t="s">
        <v>15</v>
      </c>
      <c r="D29" s="10"/>
      <c r="E29" s="10"/>
      <c r="F29" s="15">
        <f>F30+F32</f>
        <v>264.5</v>
      </c>
      <c r="G29" s="15">
        <f>G30+G32</f>
        <v>132.30000000000001</v>
      </c>
    </row>
    <row r="30" spans="1:7" ht="33.75" outlineLevel="7" x14ac:dyDescent="0.2">
      <c r="A30" s="25"/>
      <c r="B30" s="11" t="s">
        <v>90</v>
      </c>
      <c r="C30" s="12" t="s">
        <v>15</v>
      </c>
      <c r="D30" s="12" t="s">
        <v>91</v>
      </c>
      <c r="E30" s="12"/>
      <c r="F30" s="20">
        <f>F31</f>
        <v>34</v>
      </c>
      <c r="G30" s="20">
        <f>G31</f>
        <v>17</v>
      </c>
    </row>
    <row r="31" spans="1:7" outlineLevel="1" x14ac:dyDescent="0.2">
      <c r="A31" s="25"/>
      <c r="B31" s="11" t="s">
        <v>14</v>
      </c>
      <c r="C31" s="12" t="s">
        <v>15</v>
      </c>
      <c r="D31" s="12" t="s">
        <v>91</v>
      </c>
      <c r="E31" s="12" t="s">
        <v>13</v>
      </c>
      <c r="F31" s="20">
        <v>34</v>
      </c>
      <c r="G31" s="20">
        <v>17</v>
      </c>
    </row>
    <row r="32" spans="1:7" ht="20.25" customHeight="1" outlineLevel="3" x14ac:dyDescent="0.2">
      <c r="A32" s="25"/>
      <c r="B32" s="11" t="s">
        <v>92</v>
      </c>
      <c r="C32" s="12" t="s">
        <v>15</v>
      </c>
      <c r="D32" s="12" t="s">
        <v>93</v>
      </c>
      <c r="E32" s="12"/>
      <c r="F32" s="20">
        <f>F33</f>
        <v>230.5</v>
      </c>
      <c r="G32" s="20">
        <v>115.3</v>
      </c>
    </row>
    <row r="33" spans="1:7" outlineLevel="4" x14ac:dyDescent="0.2">
      <c r="A33" s="25"/>
      <c r="B33" s="11" t="s">
        <v>14</v>
      </c>
      <c r="C33" s="12" t="s">
        <v>15</v>
      </c>
      <c r="D33" s="12" t="s">
        <v>93</v>
      </c>
      <c r="E33" s="12" t="s">
        <v>13</v>
      </c>
      <c r="F33" s="20">
        <v>230.5</v>
      </c>
      <c r="G33" s="20">
        <v>115.3</v>
      </c>
    </row>
    <row r="34" spans="1:7" outlineLevel="5" x14ac:dyDescent="0.2">
      <c r="A34" s="25"/>
      <c r="B34" s="9" t="s">
        <v>18</v>
      </c>
      <c r="C34" s="10" t="s">
        <v>17</v>
      </c>
      <c r="D34" s="10"/>
      <c r="E34" s="10"/>
      <c r="F34" s="15">
        <v>30</v>
      </c>
      <c r="G34" s="15">
        <v>0</v>
      </c>
    </row>
    <row r="35" spans="1:7" ht="15" customHeight="1" outlineLevel="7" x14ac:dyDescent="0.2">
      <c r="A35" s="25"/>
      <c r="B35" s="11" t="s">
        <v>94</v>
      </c>
      <c r="C35" s="12" t="s">
        <v>17</v>
      </c>
      <c r="D35" s="12" t="s">
        <v>95</v>
      </c>
      <c r="E35" s="12"/>
      <c r="F35" s="20">
        <v>30</v>
      </c>
      <c r="G35" s="20">
        <v>0</v>
      </c>
    </row>
    <row r="36" spans="1:7" outlineLevel="5" x14ac:dyDescent="0.2">
      <c r="A36" s="25"/>
      <c r="B36" s="11" t="s">
        <v>20</v>
      </c>
      <c r="C36" s="12" t="s">
        <v>17</v>
      </c>
      <c r="D36" s="12" t="s">
        <v>95</v>
      </c>
      <c r="E36" s="12" t="s">
        <v>19</v>
      </c>
      <c r="F36" s="20">
        <v>30</v>
      </c>
      <c r="G36" s="20">
        <v>0</v>
      </c>
    </row>
    <row r="37" spans="1:7" outlineLevel="7" x14ac:dyDescent="0.2">
      <c r="A37" s="25"/>
      <c r="B37" s="9" t="s">
        <v>22</v>
      </c>
      <c r="C37" s="10" t="s">
        <v>21</v>
      </c>
      <c r="D37" s="10"/>
      <c r="E37" s="10"/>
      <c r="F37" s="15">
        <f>F38+F42+F44</f>
        <v>693.2</v>
      </c>
      <c r="G37" s="15">
        <f>G38+G42+G44</f>
        <v>236.10000000000002</v>
      </c>
    </row>
    <row r="38" spans="1:7" ht="33.75" outlineLevel="1" x14ac:dyDescent="0.2">
      <c r="A38" s="25"/>
      <c r="B38" s="11" t="s">
        <v>96</v>
      </c>
      <c r="C38" s="12" t="s">
        <v>21</v>
      </c>
      <c r="D38" s="12" t="s">
        <v>97</v>
      </c>
      <c r="E38" s="12"/>
      <c r="F38" s="20">
        <f>F39+F40+F41</f>
        <v>468</v>
      </c>
      <c r="G38" s="20">
        <f>G39+G40+G41</f>
        <v>173.8</v>
      </c>
    </row>
    <row r="39" spans="1:7" ht="22.5" outlineLevel="3" x14ac:dyDescent="0.2">
      <c r="A39" s="25"/>
      <c r="B39" s="11" t="s">
        <v>78</v>
      </c>
      <c r="C39" s="12" t="s">
        <v>21</v>
      </c>
      <c r="D39" s="12" t="s">
        <v>97</v>
      </c>
      <c r="E39" s="12" t="s">
        <v>11</v>
      </c>
      <c r="F39" s="20">
        <v>291.8</v>
      </c>
      <c r="G39" s="20">
        <v>138.4</v>
      </c>
    </row>
    <row r="40" spans="1:7" ht="33.75" outlineLevel="4" x14ac:dyDescent="0.2">
      <c r="A40" s="25"/>
      <c r="B40" s="11" t="s">
        <v>79</v>
      </c>
      <c r="C40" s="12" t="s">
        <v>21</v>
      </c>
      <c r="D40" s="12" t="s">
        <v>97</v>
      </c>
      <c r="E40" s="12" t="s">
        <v>80</v>
      </c>
      <c r="F40" s="20">
        <v>126.2</v>
      </c>
      <c r="G40" s="20">
        <v>35.4</v>
      </c>
    </row>
    <row r="41" spans="1:7" ht="22.5" outlineLevel="5" x14ac:dyDescent="0.2">
      <c r="A41" s="25"/>
      <c r="B41" s="11" t="s">
        <v>10</v>
      </c>
      <c r="C41" s="12" t="s">
        <v>21</v>
      </c>
      <c r="D41" s="12" t="s">
        <v>97</v>
      </c>
      <c r="E41" s="12" t="s">
        <v>9</v>
      </c>
      <c r="F41" s="20">
        <v>50</v>
      </c>
      <c r="G41" s="20">
        <v>0</v>
      </c>
    </row>
    <row r="42" spans="1:7" ht="33.75" outlineLevel="7" x14ac:dyDescent="0.2">
      <c r="A42" s="25"/>
      <c r="B42" s="11" t="s">
        <v>98</v>
      </c>
      <c r="C42" s="12" t="s">
        <v>21</v>
      </c>
      <c r="D42" s="12" t="s">
        <v>99</v>
      </c>
      <c r="E42" s="12"/>
      <c r="F42" s="20">
        <f>F43</f>
        <v>55</v>
      </c>
      <c r="G42" s="20">
        <f>G43</f>
        <v>0</v>
      </c>
    </row>
    <row r="43" spans="1:7" ht="22.5" outlineLevel="1" x14ac:dyDescent="0.2">
      <c r="A43" s="25"/>
      <c r="B43" s="11" t="s">
        <v>10</v>
      </c>
      <c r="C43" s="12" t="s">
        <v>21</v>
      </c>
      <c r="D43" s="12" t="s">
        <v>99</v>
      </c>
      <c r="E43" s="12" t="s">
        <v>9</v>
      </c>
      <c r="F43" s="20">
        <v>55</v>
      </c>
      <c r="G43" s="20">
        <v>0</v>
      </c>
    </row>
    <row r="44" spans="1:7" outlineLevel="3" x14ac:dyDescent="0.2">
      <c r="A44" s="25"/>
      <c r="B44" s="11" t="s">
        <v>100</v>
      </c>
      <c r="C44" s="12" t="s">
        <v>21</v>
      </c>
      <c r="D44" s="12" t="s">
        <v>101</v>
      </c>
      <c r="E44" s="12"/>
      <c r="F44" s="20">
        <f>F45+F46</f>
        <v>170.2</v>
      </c>
      <c r="G44" s="20">
        <f>G45+G46</f>
        <v>62.3</v>
      </c>
    </row>
    <row r="45" spans="1:7" ht="22.5" outlineLevel="4" x14ac:dyDescent="0.2">
      <c r="A45" s="25"/>
      <c r="B45" s="11" t="s">
        <v>10</v>
      </c>
      <c r="C45" s="12" t="s">
        <v>21</v>
      </c>
      <c r="D45" s="12" t="s">
        <v>101</v>
      </c>
      <c r="E45" s="12" t="s">
        <v>9</v>
      </c>
      <c r="F45" s="20">
        <v>167.2</v>
      </c>
      <c r="G45" s="20">
        <v>59.3</v>
      </c>
    </row>
    <row r="46" spans="1:7" outlineLevel="5" x14ac:dyDescent="0.2">
      <c r="A46" s="25"/>
      <c r="B46" s="11" t="s">
        <v>40</v>
      </c>
      <c r="C46" s="12" t="s">
        <v>21</v>
      </c>
      <c r="D46" s="12" t="s">
        <v>101</v>
      </c>
      <c r="E46" s="12" t="s">
        <v>39</v>
      </c>
      <c r="F46" s="20">
        <v>3</v>
      </c>
      <c r="G46" s="20">
        <v>3</v>
      </c>
    </row>
    <row r="47" spans="1:7" outlineLevel="7" x14ac:dyDescent="0.2">
      <c r="A47" s="25"/>
      <c r="B47" s="9" t="s">
        <v>24</v>
      </c>
      <c r="C47" s="10" t="s">
        <v>23</v>
      </c>
      <c r="D47" s="10"/>
      <c r="E47" s="10"/>
      <c r="F47" s="15">
        <f>F48</f>
        <v>96.6</v>
      </c>
      <c r="G47" s="15">
        <f>G48</f>
        <v>45.6</v>
      </c>
    </row>
    <row r="48" spans="1:7" outlineLevel="7" x14ac:dyDescent="0.2">
      <c r="A48" s="25"/>
      <c r="B48" s="9" t="s">
        <v>26</v>
      </c>
      <c r="C48" s="10" t="s">
        <v>25</v>
      </c>
      <c r="D48" s="10"/>
      <c r="E48" s="10"/>
      <c r="F48" s="15">
        <f>F49</f>
        <v>96.6</v>
      </c>
      <c r="G48" s="15">
        <f>G49</f>
        <v>45.6</v>
      </c>
    </row>
    <row r="49" spans="1:7" ht="22.5" outlineLevel="4" x14ac:dyDescent="0.2">
      <c r="A49" s="25"/>
      <c r="B49" s="11" t="s">
        <v>102</v>
      </c>
      <c r="C49" s="12" t="s">
        <v>25</v>
      </c>
      <c r="D49" s="12" t="s">
        <v>103</v>
      </c>
      <c r="E49" s="12"/>
      <c r="F49" s="20">
        <f>F50+F51</f>
        <v>96.6</v>
      </c>
      <c r="G49" s="20">
        <f>G50+G51</f>
        <v>45.6</v>
      </c>
    </row>
    <row r="50" spans="1:7" ht="22.5" outlineLevel="5" x14ac:dyDescent="0.2">
      <c r="A50" s="25"/>
      <c r="B50" s="11" t="s">
        <v>78</v>
      </c>
      <c r="C50" s="12" t="s">
        <v>25</v>
      </c>
      <c r="D50" s="12" t="s">
        <v>103</v>
      </c>
      <c r="E50" s="12" t="s">
        <v>11</v>
      </c>
      <c r="F50" s="20">
        <v>66.2</v>
      </c>
      <c r="G50" s="20">
        <v>35</v>
      </c>
    </row>
    <row r="51" spans="1:7" ht="33.75" outlineLevel="7" x14ac:dyDescent="0.2">
      <c r="A51" s="25"/>
      <c r="B51" s="11" t="s">
        <v>79</v>
      </c>
      <c r="C51" s="12" t="s">
        <v>25</v>
      </c>
      <c r="D51" s="12" t="s">
        <v>103</v>
      </c>
      <c r="E51" s="12" t="s">
        <v>80</v>
      </c>
      <c r="F51" s="20">
        <v>30.4</v>
      </c>
      <c r="G51" s="20">
        <v>10.6</v>
      </c>
    </row>
    <row r="52" spans="1:7" ht="21" outlineLevel="5" x14ac:dyDescent="0.2">
      <c r="A52" s="25"/>
      <c r="B52" s="9" t="s">
        <v>104</v>
      </c>
      <c r="C52" s="10" t="s">
        <v>105</v>
      </c>
      <c r="D52" s="10"/>
      <c r="E52" s="10"/>
      <c r="F52" s="15">
        <v>40</v>
      </c>
      <c r="G52" s="15">
        <v>0</v>
      </c>
    </row>
    <row r="53" spans="1:7" ht="31.5" outlineLevel="7" x14ac:dyDescent="0.2">
      <c r="A53" s="25"/>
      <c r="B53" s="9" t="s">
        <v>106</v>
      </c>
      <c r="C53" s="10" t="s">
        <v>107</v>
      </c>
      <c r="D53" s="10"/>
      <c r="E53" s="10"/>
      <c r="F53" s="15">
        <v>20</v>
      </c>
      <c r="G53" s="15">
        <v>0</v>
      </c>
    </row>
    <row r="54" spans="1:7" ht="33.75" outlineLevel="7" x14ac:dyDescent="0.2">
      <c r="A54" s="25"/>
      <c r="B54" s="11" t="s">
        <v>108</v>
      </c>
      <c r="C54" s="12" t="s">
        <v>107</v>
      </c>
      <c r="D54" s="12" t="s">
        <v>109</v>
      </c>
      <c r="E54" s="12"/>
      <c r="F54" s="20">
        <v>20</v>
      </c>
      <c r="G54" s="20">
        <v>0</v>
      </c>
    </row>
    <row r="55" spans="1:7" ht="22.5" x14ac:dyDescent="0.2">
      <c r="A55" s="25"/>
      <c r="B55" s="11" t="s">
        <v>10</v>
      </c>
      <c r="C55" s="12" t="s">
        <v>107</v>
      </c>
      <c r="D55" s="12" t="s">
        <v>109</v>
      </c>
      <c r="E55" s="12" t="s">
        <v>9</v>
      </c>
      <c r="F55" s="20">
        <v>20</v>
      </c>
      <c r="G55" s="20">
        <v>0</v>
      </c>
    </row>
    <row r="56" spans="1:7" outlineLevel="1" x14ac:dyDescent="0.2">
      <c r="A56" s="25"/>
      <c r="B56" s="9" t="s">
        <v>110</v>
      </c>
      <c r="C56" s="10" t="s">
        <v>111</v>
      </c>
      <c r="D56" s="10"/>
      <c r="E56" s="10"/>
      <c r="F56" s="15">
        <v>20</v>
      </c>
      <c r="G56" s="15">
        <v>0</v>
      </c>
    </row>
    <row r="57" spans="1:7" ht="22.5" outlineLevel="3" x14ac:dyDescent="0.2">
      <c r="A57" s="25"/>
      <c r="B57" s="11" t="s">
        <v>112</v>
      </c>
      <c r="C57" s="12" t="s">
        <v>111</v>
      </c>
      <c r="D57" s="12" t="s">
        <v>113</v>
      </c>
      <c r="E57" s="12"/>
      <c r="F57" s="20">
        <v>20</v>
      </c>
      <c r="G57" s="20">
        <v>0</v>
      </c>
    </row>
    <row r="58" spans="1:7" ht="22.5" outlineLevel="4" x14ac:dyDescent="0.2">
      <c r="A58" s="25"/>
      <c r="B58" s="11" t="s">
        <v>10</v>
      </c>
      <c r="C58" s="12" t="s">
        <v>111</v>
      </c>
      <c r="D58" s="12" t="s">
        <v>113</v>
      </c>
      <c r="E58" s="12" t="s">
        <v>9</v>
      </c>
      <c r="F58" s="20">
        <v>20</v>
      </c>
      <c r="G58" s="20">
        <v>0</v>
      </c>
    </row>
    <row r="59" spans="1:7" outlineLevel="5" x14ac:dyDescent="0.2">
      <c r="A59" s="25"/>
      <c r="B59" s="9" t="s">
        <v>28</v>
      </c>
      <c r="C59" s="10" t="s">
        <v>27</v>
      </c>
      <c r="D59" s="10"/>
      <c r="E59" s="10"/>
      <c r="F59" s="15">
        <f>F60+F71</f>
        <v>19925.650000000001</v>
      </c>
      <c r="G59" s="15">
        <f>G60+G71</f>
        <v>610</v>
      </c>
    </row>
    <row r="60" spans="1:7" outlineLevel="7" x14ac:dyDescent="0.2">
      <c r="A60" s="25"/>
      <c r="B60" s="9" t="s">
        <v>30</v>
      </c>
      <c r="C60" s="10" t="s">
        <v>29</v>
      </c>
      <c r="D60" s="10"/>
      <c r="E60" s="10"/>
      <c r="F60" s="15">
        <f>F61+F63+F65+F67+F69</f>
        <v>3426.95</v>
      </c>
      <c r="G60" s="15">
        <f>G61+G63+G65+G67+G69</f>
        <v>610</v>
      </c>
    </row>
    <row r="61" spans="1:7" outlineLevel="7" x14ac:dyDescent="0.2">
      <c r="A61" s="25"/>
      <c r="B61" s="11" t="s">
        <v>114</v>
      </c>
      <c r="C61" s="12" t="s">
        <v>29</v>
      </c>
      <c r="D61" s="12" t="s">
        <v>115</v>
      </c>
      <c r="E61" s="12"/>
      <c r="F61" s="20">
        <f>F62</f>
        <v>1100</v>
      </c>
      <c r="G61" s="20">
        <f>G62</f>
        <v>610</v>
      </c>
    </row>
    <row r="62" spans="1:7" ht="22.5" x14ac:dyDescent="0.2">
      <c r="A62" s="25"/>
      <c r="B62" s="11" t="s">
        <v>10</v>
      </c>
      <c r="C62" s="12" t="s">
        <v>29</v>
      </c>
      <c r="D62" s="12" t="s">
        <v>115</v>
      </c>
      <c r="E62" s="12" t="s">
        <v>9</v>
      </c>
      <c r="F62" s="20">
        <v>1100</v>
      </c>
      <c r="G62" s="20">
        <v>610</v>
      </c>
    </row>
    <row r="63" spans="1:7" ht="22.5" outlineLevel="1" x14ac:dyDescent="0.2">
      <c r="A63" s="25"/>
      <c r="B63" s="11" t="s">
        <v>116</v>
      </c>
      <c r="C63" s="12" t="s">
        <v>29</v>
      </c>
      <c r="D63" s="12" t="s">
        <v>117</v>
      </c>
      <c r="E63" s="12"/>
      <c r="F63" s="20">
        <f>F64</f>
        <v>33.700000000000003</v>
      </c>
      <c r="G63" s="20">
        <f>G64</f>
        <v>0</v>
      </c>
    </row>
    <row r="64" spans="1:7" ht="22.5" outlineLevel="3" x14ac:dyDescent="0.2">
      <c r="A64" s="25"/>
      <c r="B64" s="11" t="s">
        <v>10</v>
      </c>
      <c r="C64" s="12" t="s">
        <v>29</v>
      </c>
      <c r="D64" s="12" t="s">
        <v>117</v>
      </c>
      <c r="E64" s="12" t="s">
        <v>9</v>
      </c>
      <c r="F64" s="20">
        <v>33.700000000000003</v>
      </c>
      <c r="G64" s="20">
        <v>0</v>
      </c>
    </row>
    <row r="65" spans="1:7" ht="22.5" outlineLevel="4" x14ac:dyDescent="0.2">
      <c r="A65" s="25"/>
      <c r="B65" s="11" t="s">
        <v>118</v>
      </c>
      <c r="C65" s="12" t="s">
        <v>29</v>
      </c>
      <c r="D65" s="12" t="s">
        <v>119</v>
      </c>
      <c r="E65" s="12"/>
      <c r="F65" s="20">
        <f>F66</f>
        <v>921.9</v>
      </c>
      <c r="G65" s="20">
        <f>G66</f>
        <v>0</v>
      </c>
    </row>
    <row r="66" spans="1:7" ht="22.5" outlineLevel="5" x14ac:dyDescent="0.2">
      <c r="A66" s="25"/>
      <c r="B66" s="11" t="s">
        <v>10</v>
      </c>
      <c r="C66" s="12" t="s">
        <v>29</v>
      </c>
      <c r="D66" s="12" t="s">
        <v>119</v>
      </c>
      <c r="E66" s="12" t="s">
        <v>9</v>
      </c>
      <c r="F66" s="20">
        <v>921.9</v>
      </c>
      <c r="G66" s="20">
        <v>0</v>
      </c>
    </row>
    <row r="67" spans="1:7" ht="22.5" outlineLevel="7" x14ac:dyDescent="0.2">
      <c r="A67" s="25"/>
      <c r="B67" s="11" t="s">
        <v>120</v>
      </c>
      <c r="C67" s="12" t="s">
        <v>29</v>
      </c>
      <c r="D67" s="12" t="s">
        <v>121</v>
      </c>
      <c r="E67" s="12"/>
      <c r="F67" s="20">
        <f>F68</f>
        <v>781.3</v>
      </c>
      <c r="G67" s="20">
        <f>G68</f>
        <v>0</v>
      </c>
    </row>
    <row r="68" spans="1:7" ht="22.5" outlineLevel="1" x14ac:dyDescent="0.2">
      <c r="A68" s="25"/>
      <c r="B68" s="11" t="s">
        <v>10</v>
      </c>
      <c r="C68" s="12" t="s">
        <v>29</v>
      </c>
      <c r="D68" s="12" t="s">
        <v>121</v>
      </c>
      <c r="E68" s="12" t="s">
        <v>9</v>
      </c>
      <c r="F68" s="20">
        <v>781.3</v>
      </c>
      <c r="G68" s="20">
        <v>0</v>
      </c>
    </row>
    <row r="69" spans="1:7" ht="22.5" outlineLevel="3" x14ac:dyDescent="0.2">
      <c r="A69" s="25"/>
      <c r="B69" s="11" t="s">
        <v>122</v>
      </c>
      <c r="C69" s="12" t="s">
        <v>29</v>
      </c>
      <c r="D69" s="12" t="s">
        <v>123</v>
      </c>
      <c r="E69" s="12"/>
      <c r="F69" s="20">
        <f>F70</f>
        <v>590.04999999999995</v>
      </c>
      <c r="G69" s="20">
        <f>G70</f>
        <v>0</v>
      </c>
    </row>
    <row r="70" spans="1:7" ht="22.5" outlineLevel="4" x14ac:dyDescent="0.2">
      <c r="A70" s="25"/>
      <c r="B70" s="11" t="s">
        <v>10</v>
      </c>
      <c r="C70" s="12" t="s">
        <v>29</v>
      </c>
      <c r="D70" s="12" t="s">
        <v>123</v>
      </c>
      <c r="E70" s="12" t="s">
        <v>9</v>
      </c>
      <c r="F70" s="20">
        <v>590.04999999999995</v>
      </c>
      <c r="G70" s="20">
        <v>0</v>
      </c>
    </row>
    <row r="71" spans="1:7" outlineLevel="5" x14ac:dyDescent="0.2">
      <c r="A71" s="25"/>
      <c r="B71" s="9" t="s">
        <v>32</v>
      </c>
      <c r="C71" s="10" t="s">
        <v>31</v>
      </c>
      <c r="D71" s="10"/>
      <c r="E71" s="10"/>
      <c r="F71" s="15">
        <f>F72+F74+F76+F78</f>
        <v>16498.7</v>
      </c>
      <c r="G71" s="15">
        <f>G72+G74+G76+G78</f>
        <v>0</v>
      </c>
    </row>
    <row r="72" spans="1:7" ht="38.25" customHeight="1" outlineLevel="7" x14ac:dyDescent="0.2">
      <c r="A72" s="25"/>
      <c r="B72" s="11" t="s">
        <v>124</v>
      </c>
      <c r="C72" s="12" t="s">
        <v>31</v>
      </c>
      <c r="D72" s="12" t="s">
        <v>125</v>
      </c>
      <c r="E72" s="12"/>
      <c r="F72" s="20">
        <f>F73</f>
        <v>15388.7</v>
      </c>
      <c r="G72" s="20">
        <f>G73</f>
        <v>0</v>
      </c>
    </row>
    <row r="73" spans="1:7" ht="26.25" customHeight="1" x14ac:dyDescent="0.2">
      <c r="A73" s="25"/>
      <c r="B73" s="11" t="s">
        <v>126</v>
      </c>
      <c r="C73" s="12" t="s">
        <v>31</v>
      </c>
      <c r="D73" s="12" t="s">
        <v>125</v>
      </c>
      <c r="E73" s="12" t="s">
        <v>127</v>
      </c>
      <c r="F73" s="20">
        <v>15388.7</v>
      </c>
      <c r="G73" s="20">
        <v>0</v>
      </c>
    </row>
    <row r="74" spans="1:7" ht="45" outlineLevel="1" x14ac:dyDescent="0.2">
      <c r="A74" s="25"/>
      <c r="B74" s="11" t="s">
        <v>128</v>
      </c>
      <c r="C74" s="12" t="s">
        <v>31</v>
      </c>
      <c r="D74" s="12" t="s">
        <v>129</v>
      </c>
      <c r="E74" s="12"/>
      <c r="F74" s="20">
        <f>F75</f>
        <v>985</v>
      </c>
      <c r="G74" s="20">
        <f>G75</f>
        <v>0</v>
      </c>
    </row>
    <row r="75" spans="1:7" ht="33.75" outlineLevel="3" x14ac:dyDescent="0.2">
      <c r="A75" s="25"/>
      <c r="B75" s="11" t="s">
        <v>126</v>
      </c>
      <c r="C75" s="12" t="s">
        <v>31</v>
      </c>
      <c r="D75" s="12" t="s">
        <v>129</v>
      </c>
      <c r="E75" s="12" t="s">
        <v>127</v>
      </c>
      <c r="F75" s="20">
        <v>985</v>
      </c>
      <c r="G75" s="20">
        <v>0</v>
      </c>
    </row>
    <row r="76" spans="1:7" ht="22.5" outlineLevel="4" x14ac:dyDescent="0.2">
      <c r="A76" s="25"/>
      <c r="B76" s="11" t="s">
        <v>130</v>
      </c>
      <c r="C76" s="12" t="s">
        <v>31</v>
      </c>
      <c r="D76" s="12" t="s">
        <v>131</v>
      </c>
      <c r="E76" s="12"/>
      <c r="F76" s="20">
        <f>F77</f>
        <v>95</v>
      </c>
      <c r="G76" s="20">
        <f>G77</f>
        <v>0</v>
      </c>
    </row>
    <row r="77" spans="1:7" ht="22.5" outlineLevel="7" x14ac:dyDescent="0.2">
      <c r="A77" s="25"/>
      <c r="B77" s="11" t="s">
        <v>10</v>
      </c>
      <c r="C77" s="12" t="s">
        <v>31</v>
      </c>
      <c r="D77" s="12" t="s">
        <v>131</v>
      </c>
      <c r="E77" s="12" t="s">
        <v>9</v>
      </c>
      <c r="F77" s="20">
        <v>95</v>
      </c>
      <c r="G77" s="20">
        <v>0</v>
      </c>
    </row>
    <row r="78" spans="1:7" outlineLevel="4" x14ac:dyDescent="0.2">
      <c r="A78" s="25"/>
      <c r="B78" s="11" t="s">
        <v>132</v>
      </c>
      <c r="C78" s="12" t="s">
        <v>31</v>
      </c>
      <c r="D78" s="12" t="s">
        <v>133</v>
      </c>
      <c r="E78" s="12"/>
      <c r="F78" s="20">
        <f>F79</f>
        <v>30</v>
      </c>
      <c r="G78" s="20">
        <f>G79</f>
        <v>0</v>
      </c>
    </row>
    <row r="79" spans="1:7" ht="22.5" outlineLevel="7" x14ac:dyDescent="0.2">
      <c r="A79" s="25"/>
      <c r="B79" s="11" t="s">
        <v>10</v>
      </c>
      <c r="C79" s="12" t="s">
        <v>31</v>
      </c>
      <c r="D79" s="12" t="s">
        <v>133</v>
      </c>
      <c r="E79" s="12" t="s">
        <v>9</v>
      </c>
      <c r="F79" s="20">
        <v>30</v>
      </c>
      <c r="G79" s="20">
        <v>0</v>
      </c>
    </row>
    <row r="80" spans="1:7" outlineLevel="4" x14ac:dyDescent="0.2">
      <c r="A80" s="25"/>
      <c r="B80" s="9" t="s">
        <v>34</v>
      </c>
      <c r="C80" s="10" t="s">
        <v>33</v>
      </c>
      <c r="D80" s="10"/>
      <c r="E80" s="10"/>
      <c r="F80" s="15">
        <f>F81+F92+F95</f>
        <v>10813.199999999999</v>
      </c>
      <c r="G80" s="15">
        <f>G81+G92+G95</f>
        <v>5560.5</v>
      </c>
    </row>
    <row r="81" spans="1:7" outlineLevel="7" x14ac:dyDescent="0.2">
      <c r="A81" s="25"/>
      <c r="B81" s="9" t="s">
        <v>36</v>
      </c>
      <c r="C81" s="10" t="s">
        <v>35</v>
      </c>
      <c r="D81" s="10"/>
      <c r="E81" s="10"/>
      <c r="F81" s="15">
        <f>F82+F84+F86+F90</f>
        <v>6190.4999999999991</v>
      </c>
      <c r="G81" s="15">
        <f>G82+G84+G86+G90</f>
        <v>4672.7</v>
      </c>
    </row>
    <row r="82" spans="1:7" ht="56.25" outlineLevel="1" x14ac:dyDescent="0.2">
      <c r="A82" s="25"/>
      <c r="B82" s="11" t="s">
        <v>134</v>
      </c>
      <c r="C82" s="12" t="s">
        <v>35</v>
      </c>
      <c r="D82" s="12" t="s">
        <v>135</v>
      </c>
      <c r="E82" s="12"/>
      <c r="F82" s="20">
        <f>F83</f>
        <v>2015.6</v>
      </c>
      <c r="G82" s="20">
        <f>G83</f>
        <v>1461.9</v>
      </c>
    </row>
    <row r="83" spans="1:7" ht="33.75" outlineLevel="3" x14ac:dyDescent="0.2">
      <c r="A83" s="25"/>
      <c r="B83" s="11" t="s">
        <v>38</v>
      </c>
      <c r="C83" s="12" t="s">
        <v>35</v>
      </c>
      <c r="D83" s="12" t="s">
        <v>135</v>
      </c>
      <c r="E83" s="12" t="s">
        <v>37</v>
      </c>
      <c r="F83" s="20">
        <v>2015.6</v>
      </c>
      <c r="G83" s="20">
        <v>1461.9</v>
      </c>
    </row>
    <row r="84" spans="1:7" ht="56.25" outlineLevel="4" x14ac:dyDescent="0.2">
      <c r="A84" s="25"/>
      <c r="B84" s="11" t="s">
        <v>134</v>
      </c>
      <c r="C84" s="12" t="s">
        <v>35</v>
      </c>
      <c r="D84" s="12" t="s">
        <v>136</v>
      </c>
      <c r="E84" s="12"/>
      <c r="F84" s="20">
        <f>F85</f>
        <v>997.3</v>
      </c>
      <c r="G84" s="20">
        <f>G85</f>
        <v>720</v>
      </c>
    </row>
    <row r="85" spans="1:7" ht="33.75" outlineLevel="5" x14ac:dyDescent="0.2">
      <c r="A85" s="25"/>
      <c r="B85" s="11" t="s">
        <v>38</v>
      </c>
      <c r="C85" s="12" t="s">
        <v>35</v>
      </c>
      <c r="D85" s="12" t="s">
        <v>136</v>
      </c>
      <c r="E85" s="12" t="s">
        <v>37</v>
      </c>
      <c r="F85" s="20">
        <v>997.3</v>
      </c>
      <c r="G85" s="20">
        <v>720</v>
      </c>
    </row>
    <row r="86" spans="1:7" ht="33.75" outlineLevel="7" x14ac:dyDescent="0.2">
      <c r="A86" s="25"/>
      <c r="B86" s="11" t="s">
        <v>137</v>
      </c>
      <c r="C86" s="12" t="s">
        <v>35</v>
      </c>
      <c r="D86" s="12" t="s">
        <v>138</v>
      </c>
      <c r="E86" s="12"/>
      <c r="F86" s="20">
        <f>F88+F87</f>
        <v>3032.4</v>
      </c>
      <c r="G86" s="20">
        <f>G88</f>
        <v>2442.4</v>
      </c>
    </row>
    <row r="87" spans="1:7" hidden="1" outlineLevel="5" x14ac:dyDescent="0.2">
      <c r="A87" s="25"/>
      <c r="B87" s="11"/>
      <c r="C87" s="12"/>
      <c r="D87" s="12"/>
      <c r="E87" s="12"/>
      <c r="F87" s="20"/>
      <c r="G87" s="20"/>
    </row>
    <row r="88" spans="1:7" ht="56.25" outlineLevel="7" x14ac:dyDescent="0.2">
      <c r="A88" s="25"/>
      <c r="B88" s="11" t="s">
        <v>134</v>
      </c>
      <c r="C88" s="12" t="s">
        <v>35</v>
      </c>
      <c r="D88" s="12" t="s">
        <v>139</v>
      </c>
      <c r="E88" s="12"/>
      <c r="F88" s="20">
        <f>F89</f>
        <v>3032.4</v>
      </c>
      <c r="G88" s="20">
        <f>G89</f>
        <v>2442.4</v>
      </c>
    </row>
    <row r="89" spans="1:7" ht="33.75" x14ac:dyDescent="0.2">
      <c r="A89" s="25"/>
      <c r="B89" s="11" t="s">
        <v>38</v>
      </c>
      <c r="C89" s="12" t="s">
        <v>35</v>
      </c>
      <c r="D89" s="12" t="s">
        <v>139</v>
      </c>
      <c r="E89" s="12" t="s">
        <v>37</v>
      </c>
      <c r="F89" s="20">
        <v>3032.4</v>
      </c>
      <c r="G89" s="20">
        <v>2442.4</v>
      </c>
    </row>
    <row r="90" spans="1:7" ht="22.5" outlineLevel="1" x14ac:dyDescent="0.2">
      <c r="A90" s="25"/>
      <c r="B90" s="11" t="s">
        <v>140</v>
      </c>
      <c r="C90" s="12" t="s">
        <v>35</v>
      </c>
      <c r="D90" s="12" t="s">
        <v>141</v>
      </c>
      <c r="E90" s="12"/>
      <c r="F90" s="20">
        <f>F91</f>
        <v>145.19999999999999</v>
      </c>
      <c r="G90" s="20">
        <f>G91</f>
        <v>48.4</v>
      </c>
    </row>
    <row r="91" spans="1:7" outlineLevel="3" x14ac:dyDescent="0.2">
      <c r="A91" s="25"/>
      <c r="B91" s="11" t="s">
        <v>40</v>
      </c>
      <c r="C91" s="12" t="s">
        <v>35</v>
      </c>
      <c r="D91" s="12" t="s">
        <v>141</v>
      </c>
      <c r="E91" s="12" t="s">
        <v>39</v>
      </c>
      <c r="F91" s="20">
        <v>145.19999999999999</v>
      </c>
      <c r="G91" s="20">
        <v>48.4</v>
      </c>
    </row>
    <row r="92" spans="1:7" outlineLevel="4" x14ac:dyDescent="0.2">
      <c r="A92" s="25"/>
      <c r="B92" s="9" t="s">
        <v>42</v>
      </c>
      <c r="C92" s="10" t="s">
        <v>41</v>
      </c>
      <c r="D92" s="10"/>
      <c r="E92" s="10"/>
      <c r="F92" s="15">
        <f>F93</f>
        <v>546.1</v>
      </c>
      <c r="G92" s="15">
        <f>G93</f>
        <v>0</v>
      </c>
    </row>
    <row r="93" spans="1:7" outlineLevel="5" x14ac:dyDescent="0.2">
      <c r="A93" s="25"/>
      <c r="B93" s="11" t="s">
        <v>142</v>
      </c>
      <c r="C93" s="12" t="s">
        <v>41</v>
      </c>
      <c r="D93" s="12" t="s">
        <v>143</v>
      </c>
      <c r="E93" s="12"/>
      <c r="F93" s="20">
        <f>F94</f>
        <v>546.1</v>
      </c>
      <c r="G93" s="20">
        <f>G94</f>
        <v>0</v>
      </c>
    </row>
    <row r="94" spans="1:7" ht="22.5" outlineLevel="7" x14ac:dyDescent="0.2">
      <c r="A94" s="25"/>
      <c r="B94" s="11" t="s">
        <v>10</v>
      </c>
      <c r="C94" s="12" t="s">
        <v>41</v>
      </c>
      <c r="D94" s="12" t="s">
        <v>143</v>
      </c>
      <c r="E94" s="12" t="s">
        <v>9</v>
      </c>
      <c r="F94" s="20">
        <v>546.1</v>
      </c>
      <c r="G94" s="20">
        <v>0</v>
      </c>
    </row>
    <row r="95" spans="1:7" outlineLevel="5" x14ac:dyDescent="0.2">
      <c r="A95" s="25"/>
      <c r="B95" s="9" t="s">
        <v>44</v>
      </c>
      <c r="C95" s="10" t="s">
        <v>43</v>
      </c>
      <c r="D95" s="10"/>
      <c r="E95" s="10"/>
      <c r="F95" s="15">
        <f>F96+F98+F100+F102+F104+F107+F109+F111</f>
        <v>4076.6</v>
      </c>
      <c r="G95" s="15">
        <f>G96+G98+G100+G102+G104+G107+G109+G111</f>
        <v>887.8</v>
      </c>
    </row>
    <row r="96" spans="1:7" outlineLevel="7" x14ac:dyDescent="0.2">
      <c r="A96" s="25"/>
      <c r="B96" s="11" t="s">
        <v>144</v>
      </c>
      <c r="C96" s="12" t="s">
        <v>43</v>
      </c>
      <c r="D96" s="12" t="s">
        <v>145</v>
      </c>
      <c r="E96" s="12"/>
      <c r="F96" s="20">
        <f>F97</f>
        <v>818</v>
      </c>
      <c r="G96" s="20">
        <f>G97</f>
        <v>525.1</v>
      </c>
    </row>
    <row r="97" spans="1:7" ht="22.5" outlineLevel="3" x14ac:dyDescent="0.2">
      <c r="A97" s="25"/>
      <c r="B97" s="11" t="s">
        <v>10</v>
      </c>
      <c r="C97" s="12" t="s">
        <v>43</v>
      </c>
      <c r="D97" s="12" t="s">
        <v>145</v>
      </c>
      <c r="E97" s="12" t="s">
        <v>9</v>
      </c>
      <c r="F97" s="20">
        <v>818</v>
      </c>
      <c r="G97" s="20">
        <v>525.1</v>
      </c>
    </row>
    <row r="98" spans="1:7" outlineLevel="4" x14ac:dyDescent="0.2">
      <c r="A98" s="25"/>
      <c r="B98" s="11" t="s">
        <v>146</v>
      </c>
      <c r="C98" s="12" t="s">
        <v>43</v>
      </c>
      <c r="D98" s="12" t="s">
        <v>147</v>
      </c>
      <c r="E98" s="12"/>
      <c r="F98" s="20">
        <f>F99</f>
        <v>1582</v>
      </c>
      <c r="G98" s="20">
        <f>G99</f>
        <v>362.7</v>
      </c>
    </row>
    <row r="99" spans="1:7" ht="22.5" outlineLevel="5" x14ac:dyDescent="0.2">
      <c r="A99" s="25"/>
      <c r="B99" s="11" t="s">
        <v>10</v>
      </c>
      <c r="C99" s="12" t="s">
        <v>43</v>
      </c>
      <c r="D99" s="12" t="s">
        <v>147</v>
      </c>
      <c r="E99" s="12" t="s">
        <v>9</v>
      </c>
      <c r="F99" s="20">
        <v>1582</v>
      </c>
      <c r="G99" s="20">
        <v>362.7</v>
      </c>
    </row>
    <row r="100" spans="1:7" outlineLevel="7" x14ac:dyDescent="0.2">
      <c r="A100" s="25"/>
      <c r="B100" s="11" t="s">
        <v>148</v>
      </c>
      <c r="C100" s="12" t="s">
        <v>43</v>
      </c>
      <c r="D100" s="12" t="s">
        <v>149</v>
      </c>
      <c r="E100" s="12"/>
      <c r="F100" s="20">
        <f>F101</f>
        <v>30</v>
      </c>
      <c r="G100" s="20">
        <f>G101</f>
        <v>0</v>
      </c>
    </row>
    <row r="101" spans="1:7" ht="22.5" outlineLevel="1" x14ac:dyDescent="0.2">
      <c r="A101" s="25"/>
      <c r="B101" s="11" t="s">
        <v>10</v>
      </c>
      <c r="C101" s="12" t="s">
        <v>43</v>
      </c>
      <c r="D101" s="12" t="s">
        <v>149</v>
      </c>
      <c r="E101" s="12" t="s">
        <v>9</v>
      </c>
      <c r="F101" s="20">
        <v>30</v>
      </c>
      <c r="G101" s="20">
        <v>0</v>
      </c>
    </row>
    <row r="102" spans="1:7" outlineLevel="3" x14ac:dyDescent="0.2">
      <c r="A102" s="25"/>
      <c r="B102" s="11" t="s">
        <v>150</v>
      </c>
      <c r="C102" s="12" t="s">
        <v>43</v>
      </c>
      <c r="D102" s="12" t="s">
        <v>151</v>
      </c>
      <c r="E102" s="12"/>
      <c r="F102" s="20">
        <f>F103</f>
        <v>85</v>
      </c>
      <c r="G102" s="20">
        <f>G103</f>
        <v>0</v>
      </c>
    </row>
    <row r="103" spans="1:7" ht="22.5" outlineLevel="4" x14ac:dyDescent="0.2">
      <c r="A103" s="25"/>
      <c r="B103" s="11" t="s">
        <v>10</v>
      </c>
      <c r="C103" s="12" t="s">
        <v>43</v>
      </c>
      <c r="D103" s="12" t="s">
        <v>151</v>
      </c>
      <c r="E103" s="12" t="s">
        <v>9</v>
      </c>
      <c r="F103" s="20">
        <v>85</v>
      </c>
      <c r="G103" s="20">
        <v>0</v>
      </c>
    </row>
    <row r="104" spans="1:7" outlineLevel="5" x14ac:dyDescent="0.2">
      <c r="A104" s="25"/>
      <c r="B104" s="11" t="s">
        <v>152</v>
      </c>
      <c r="C104" s="12" t="s">
        <v>43</v>
      </c>
      <c r="D104" s="12" t="s">
        <v>153</v>
      </c>
      <c r="E104" s="12"/>
      <c r="F104" s="20">
        <f>F105</f>
        <v>60</v>
      </c>
      <c r="G104" s="20">
        <f>G105</f>
        <v>0</v>
      </c>
    </row>
    <row r="105" spans="1:7" outlineLevel="7" x14ac:dyDescent="0.2">
      <c r="A105" s="25"/>
      <c r="B105" s="11" t="s">
        <v>154</v>
      </c>
      <c r="C105" s="12" t="s">
        <v>43</v>
      </c>
      <c r="D105" s="12" t="s">
        <v>155</v>
      </c>
      <c r="E105" s="12"/>
      <c r="F105" s="20">
        <f>F106</f>
        <v>60</v>
      </c>
      <c r="G105" s="20">
        <f>G106</f>
        <v>0</v>
      </c>
    </row>
    <row r="106" spans="1:7" ht="22.5" outlineLevel="3" x14ac:dyDescent="0.2">
      <c r="A106" s="25"/>
      <c r="B106" s="11" t="s">
        <v>10</v>
      </c>
      <c r="C106" s="12" t="s">
        <v>43</v>
      </c>
      <c r="D106" s="12" t="s">
        <v>155</v>
      </c>
      <c r="E106" s="12" t="s">
        <v>9</v>
      </c>
      <c r="F106" s="20">
        <v>60</v>
      </c>
      <c r="G106" s="20">
        <v>0</v>
      </c>
    </row>
    <row r="107" spans="1:7" ht="56.25" outlineLevel="4" x14ac:dyDescent="0.2">
      <c r="A107" s="25"/>
      <c r="B107" s="11" t="s">
        <v>156</v>
      </c>
      <c r="C107" s="12" t="s">
        <v>43</v>
      </c>
      <c r="D107" s="12" t="s">
        <v>157</v>
      </c>
      <c r="E107" s="12"/>
      <c r="F107" s="20">
        <f>F108</f>
        <v>1141.5999999999999</v>
      </c>
      <c r="G107" s="20">
        <f>G108</f>
        <v>0</v>
      </c>
    </row>
    <row r="108" spans="1:7" ht="22.5" outlineLevel="5" x14ac:dyDescent="0.2">
      <c r="A108" s="25"/>
      <c r="B108" s="11" t="s">
        <v>10</v>
      </c>
      <c r="C108" s="12" t="s">
        <v>43</v>
      </c>
      <c r="D108" s="12" t="s">
        <v>157</v>
      </c>
      <c r="E108" s="12" t="s">
        <v>9</v>
      </c>
      <c r="F108" s="20">
        <v>1141.5999999999999</v>
      </c>
      <c r="G108" s="20">
        <v>0</v>
      </c>
    </row>
    <row r="109" spans="1:7" ht="67.5" outlineLevel="7" x14ac:dyDescent="0.2">
      <c r="A109" s="25"/>
      <c r="B109" s="11" t="s">
        <v>158</v>
      </c>
      <c r="C109" s="12" t="s">
        <v>43</v>
      </c>
      <c r="D109" s="12" t="s">
        <v>159</v>
      </c>
      <c r="E109" s="12"/>
      <c r="F109" s="20">
        <f>F110</f>
        <v>200</v>
      </c>
      <c r="G109" s="20">
        <f>G110</f>
        <v>0</v>
      </c>
    </row>
    <row r="110" spans="1:7" ht="22.5" outlineLevel="4" x14ac:dyDescent="0.2">
      <c r="A110" s="25"/>
      <c r="B110" s="11" t="s">
        <v>10</v>
      </c>
      <c r="C110" s="12" t="s">
        <v>43</v>
      </c>
      <c r="D110" s="12" t="s">
        <v>159</v>
      </c>
      <c r="E110" s="12" t="s">
        <v>9</v>
      </c>
      <c r="F110" s="20">
        <v>200</v>
      </c>
      <c r="G110" s="20">
        <v>0</v>
      </c>
    </row>
    <row r="111" spans="1:7" ht="22.5" outlineLevel="5" x14ac:dyDescent="0.2">
      <c r="A111" s="25"/>
      <c r="B111" s="11" t="s">
        <v>160</v>
      </c>
      <c r="C111" s="12" t="s">
        <v>43</v>
      </c>
      <c r="D111" s="12" t="s">
        <v>161</v>
      </c>
      <c r="E111" s="12"/>
      <c r="F111" s="20">
        <f>F112</f>
        <v>160</v>
      </c>
      <c r="G111" s="20">
        <f>G112</f>
        <v>0</v>
      </c>
    </row>
    <row r="112" spans="1:7" ht="22.5" outlineLevel="7" x14ac:dyDescent="0.2">
      <c r="A112" s="25"/>
      <c r="B112" s="11" t="s">
        <v>10</v>
      </c>
      <c r="C112" s="12" t="s">
        <v>43</v>
      </c>
      <c r="D112" s="12" t="s">
        <v>161</v>
      </c>
      <c r="E112" s="12" t="s">
        <v>9</v>
      </c>
      <c r="F112" s="20">
        <v>160</v>
      </c>
      <c r="G112" s="20">
        <v>0</v>
      </c>
    </row>
    <row r="113" spans="1:7" outlineLevel="7" x14ac:dyDescent="0.2">
      <c r="A113" s="25"/>
      <c r="B113" s="9" t="s">
        <v>46</v>
      </c>
      <c r="C113" s="10" t="s">
        <v>45</v>
      </c>
      <c r="D113" s="10"/>
      <c r="E113" s="10"/>
      <c r="F113" s="15">
        <f t="shared" ref="F113:G115" si="1">F114</f>
        <v>35.200000000000003</v>
      </c>
      <c r="G113" s="15">
        <f t="shared" si="1"/>
        <v>0</v>
      </c>
    </row>
    <row r="114" spans="1:7" outlineLevel="1" x14ac:dyDescent="0.2">
      <c r="A114" s="25"/>
      <c r="B114" s="9" t="s">
        <v>48</v>
      </c>
      <c r="C114" s="10" t="s">
        <v>47</v>
      </c>
      <c r="D114" s="10"/>
      <c r="E114" s="10"/>
      <c r="F114" s="15">
        <f t="shared" si="1"/>
        <v>35.200000000000003</v>
      </c>
      <c r="G114" s="15">
        <f t="shared" si="1"/>
        <v>0</v>
      </c>
    </row>
    <row r="115" spans="1:7" ht="22.5" outlineLevel="3" x14ac:dyDescent="0.2">
      <c r="A115" s="25"/>
      <c r="B115" s="11" t="s">
        <v>162</v>
      </c>
      <c r="C115" s="12" t="s">
        <v>47</v>
      </c>
      <c r="D115" s="12" t="s">
        <v>163</v>
      </c>
      <c r="E115" s="12"/>
      <c r="F115" s="20">
        <f t="shared" si="1"/>
        <v>35.200000000000003</v>
      </c>
      <c r="G115" s="20">
        <f t="shared" si="1"/>
        <v>0</v>
      </c>
    </row>
    <row r="116" spans="1:7" ht="22.5" outlineLevel="4" x14ac:dyDescent="0.2">
      <c r="A116" s="25"/>
      <c r="B116" s="11" t="s">
        <v>10</v>
      </c>
      <c r="C116" s="12" t="s">
        <v>47</v>
      </c>
      <c r="D116" s="12" t="s">
        <v>163</v>
      </c>
      <c r="E116" s="12" t="s">
        <v>9</v>
      </c>
      <c r="F116" s="20">
        <v>35.200000000000003</v>
      </c>
      <c r="G116" s="20">
        <v>0</v>
      </c>
    </row>
    <row r="117" spans="1:7" outlineLevel="7" x14ac:dyDescent="0.2">
      <c r="A117" s="25"/>
      <c r="B117" s="9" t="s">
        <v>50</v>
      </c>
      <c r="C117" s="10" t="s">
        <v>49</v>
      </c>
      <c r="D117" s="10"/>
      <c r="E117" s="10"/>
      <c r="F117" s="15">
        <f>F118+F141</f>
        <v>2054</v>
      </c>
      <c r="G117" s="15">
        <f>G118+G141</f>
        <v>656.1</v>
      </c>
    </row>
    <row r="118" spans="1:7" outlineLevel="4" x14ac:dyDescent="0.2">
      <c r="A118" s="25"/>
      <c r="B118" s="9" t="s">
        <v>52</v>
      </c>
      <c r="C118" s="10" t="s">
        <v>51</v>
      </c>
      <c r="D118" s="10"/>
      <c r="E118" s="10"/>
      <c r="F118" s="15">
        <f>F119+F127+F133+F124+F130+F138</f>
        <v>1974</v>
      </c>
      <c r="G118" s="15">
        <f>G119+G127+G133+G124+G130+G138</f>
        <v>614.6</v>
      </c>
    </row>
    <row r="119" spans="1:7" ht="22.5" outlineLevel="7" x14ac:dyDescent="0.2">
      <c r="A119" s="25"/>
      <c r="B119" s="11" t="s">
        <v>164</v>
      </c>
      <c r="C119" s="12" t="s">
        <v>51</v>
      </c>
      <c r="D119" s="12" t="s">
        <v>165</v>
      </c>
      <c r="E119" s="12"/>
      <c r="F119" s="20">
        <f>F120+F121+F122+F123</f>
        <v>819.3</v>
      </c>
      <c r="G119" s="20">
        <f>G120+G121+G122+G123</f>
        <v>261.8</v>
      </c>
    </row>
    <row r="120" spans="1:7" outlineLevel="4" x14ac:dyDescent="0.2">
      <c r="A120" s="25"/>
      <c r="B120" s="11" t="s">
        <v>166</v>
      </c>
      <c r="C120" s="12" t="s">
        <v>51</v>
      </c>
      <c r="D120" s="12" t="s">
        <v>165</v>
      </c>
      <c r="E120" s="12" t="s">
        <v>53</v>
      </c>
      <c r="F120" s="20">
        <v>493.7</v>
      </c>
      <c r="G120" s="20">
        <v>184.6</v>
      </c>
    </row>
    <row r="121" spans="1:7" ht="22.5" outlineLevel="7" x14ac:dyDescent="0.2">
      <c r="A121" s="25"/>
      <c r="B121" s="11" t="s">
        <v>55</v>
      </c>
      <c r="C121" s="12" t="s">
        <v>51</v>
      </c>
      <c r="D121" s="12" t="s">
        <v>165</v>
      </c>
      <c r="E121" s="12" t="s">
        <v>54</v>
      </c>
      <c r="F121" s="20">
        <v>10</v>
      </c>
      <c r="G121" s="20">
        <v>0</v>
      </c>
    </row>
    <row r="122" spans="1:7" ht="33.75" outlineLevel="4" x14ac:dyDescent="0.2">
      <c r="A122" s="25"/>
      <c r="B122" s="11" t="s">
        <v>167</v>
      </c>
      <c r="C122" s="12" t="s">
        <v>51</v>
      </c>
      <c r="D122" s="12" t="s">
        <v>165</v>
      </c>
      <c r="E122" s="12" t="s">
        <v>168</v>
      </c>
      <c r="F122" s="20">
        <v>213.6</v>
      </c>
      <c r="G122" s="20">
        <v>66.400000000000006</v>
      </c>
    </row>
    <row r="123" spans="1:7" ht="22.5" outlineLevel="7" x14ac:dyDescent="0.2">
      <c r="A123" s="25"/>
      <c r="B123" s="11" t="s">
        <v>10</v>
      </c>
      <c r="C123" s="12" t="s">
        <v>51</v>
      </c>
      <c r="D123" s="12" t="s">
        <v>165</v>
      </c>
      <c r="E123" s="12" t="s">
        <v>9</v>
      </c>
      <c r="F123" s="20">
        <v>102</v>
      </c>
      <c r="G123" s="20">
        <v>10.8</v>
      </c>
    </row>
    <row r="124" spans="1:7" ht="33.75" outlineLevel="4" x14ac:dyDescent="0.2">
      <c r="A124" s="25"/>
      <c r="B124" s="11" t="s">
        <v>169</v>
      </c>
      <c r="C124" s="12" t="s">
        <v>51</v>
      </c>
      <c r="D124" s="12" t="s">
        <v>170</v>
      </c>
      <c r="E124" s="12"/>
      <c r="F124" s="20">
        <f>F125+F126</f>
        <v>74</v>
      </c>
      <c r="G124" s="20">
        <v>0</v>
      </c>
    </row>
    <row r="125" spans="1:7" outlineLevel="7" x14ac:dyDescent="0.2">
      <c r="A125" s="25"/>
      <c r="B125" s="11" t="s">
        <v>166</v>
      </c>
      <c r="C125" s="12" t="s">
        <v>51</v>
      </c>
      <c r="D125" s="12" t="s">
        <v>170</v>
      </c>
      <c r="E125" s="12" t="s">
        <v>53</v>
      </c>
      <c r="F125" s="20">
        <v>51.7</v>
      </c>
      <c r="G125" s="20">
        <v>0</v>
      </c>
    </row>
    <row r="126" spans="1:7" ht="33.75" x14ac:dyDescent="0.2">
      <c r="A126" s="25"/>
      <c r="B126" s="11" t="s">
        <v>167</v>
      </c>
      <c r="C126" s="12" t="s">
        <v>51</v>
      </c>
      <c r="D126" s="12" t="s">
        <v>170</v>
      </c>
      <c r="E126" s="12" t="s">
        <v>168</v>
      </c>
      <c r="F126" s="20">
        <v>22.3</v>
      </c>
      <c r="G126" s="20">
        <v>0</v>
      </c>
    </row>
    <row r="127" spans="1:7" ht="22.5" outlineLevel="1" x14ac:dyDescent="0.2">
      <c r="A127" s="25"/>
      <c r="B127" s="11" t="s">
        <v>171</v>
      </c>
      <c r="C127" s="12" t="s">
        <v>51</v>
      </c>
      <c r="D127" s="12" t="s">
        <v>172</v>
      </c>
      <c r="E127" s="12"/>
      <c r="F127" s="20">
        <v>445</v>
      </c>
      <c r="G127" s="20">
        <f>G128+G129</f>
        <v>168</v>
      </c>
    </row>
    <row r="128" spans="1:7" outlineLevel="3" x14ac:dyDescent="0.2">
      <c r="A128" s="25"/>
      <c r="B128" s="11" t="s">
        <v>166</v>
      </c>
      <c r="C128" s="12" t="s">
        <v>51</v>
      </c>
      <c r="D128" s="12" t="s">
        <v>172</v>
      </c>
      <c r="E128" s="12" t="s">
        <v>53</v>
      </c>
      <c r="F128" s="20">
        <v>310.5</v>
      </c>
      <c r="G128" s="20">
        <v>129.4</v>
      </c>
    </row>
    <row r="129" spans="1:7" ht="33.75" outlineLevel="4" x14ac:dyDescent="0.2">
      <c r="A129" s="25"/>
      <c r="B129" s="11" t="s">
        <v>167</v>
      </c>
      <c r="C129" s="12" t="s">
        <v>51</v>
      </c>
      <c r="D129" s="12" t="s">
        <v>172</v>
      </c>
      <c r="E129" s="12" t="s">
        <v>168</v>
      </c>
      <c r="F129" s="20">
        <v>134.4</v>
      </c>
      <c r="G129" s="20">
        <v>38.6</v>
      </c>
    </row>
    <row r="130" spans="1:7" ht="33.75" outlineLevel="5" x14ac:dyDescent="0.2">
      <c r="A130" s="25"/>
      <c r="B130" s="11" t="s">
        <v>169</v>
      </c>
      <c r="C130" s="12" t="s">
        <v>51</v>
      </c>
      <c r="D130" s="12" t="s">
        <v>173</v>
      </c>
      <c r="E130" s="12"/>
      <c r="F130" s="20">
        <f>F131+F132</f>
        <v>35.799999999999997</v>
      </c>
      <c r="G130" s="20">
        <f>G131+G132</f>
        <v>0</v>
      </c>
    </row>
    <row r="131" spans="1:7" outlineLevel="7" x14ac:dyDescent="0.2">
      <c r="A131" s="25"/>
      <c r="B131" s="11" t="s">
        <v>166</v>
      </c>
      <c r="C131" s="12" t="s">
        <v>51</v>
      </c>
      <c r="D131" s="12" t="s">
        <v>173</v>
      </c>
      <c r="E131" s="12" t="s">
        <v>53</v>
      </c>
      <c r="F131" s="20">
        <v>25</v>
      </c>
      <c r="G131" s="20">
        <v>0</v>
      </c>
    </row>
    <row r="132" spans="1:7" ht="33.75" x14ac:dyDescent="0.2">
      <c r="A132" s="25"/>
      <c r="B132" s="11" t="s">
        <v>167</v>
      </c>
      <c r="C132" s="12" t="s">
        <v>51</v>
      </c>
      <c r="D132" s="12" t="s">
        <v>173</v>
      </c>
      <c r="E132" s="12" t="s">
        <v>168</v>
      </c>
      <c r="F132" s="20">
        <v>10.8</v>
      </c>
      <c r="G132" s="20">
        <v>0</v>
      </c>
    </row>
    <row r="133" spans="1:7" ht="22.5" outlineLevel="1" x14ac:dyDescent="0.2">
      <c r="A133" s="25"/>
      <c r="B133" s="11" t="s">
        <v>164</v>
      </c>
      <c r="C133" s="12" t="s">
        <v>51</v>
      </c>
      <c r="D133" s="12" t="s">
        <v>174</v>
      </c>
      <c r="E133" s="12"/>
      <c r="F133" s="20">
        <f>F134+F135+F136+F137</f>
        <v>561.70000000000005</v>
      </c>
      <c r="G133" s="20">
        <f>G134+G135+G136+G137</f>
        <v>184.8</v>
      </c>
    </row>
    <row r="134" spans="1:7" outlineLevel="3" x14ac:dyDescent="0.2">
      <c r="A134" s="25"/>
      <c r="B134" s="11" t="s">
        <v>166</v>
      </c>
      <c r="C134" s="12" t="s">
        <v>51</v>
      </c>
      <c r="D134" s="12" t="s">
        <v>174</v>
      </c>
      <c r="E134" s="12" t="s">
        <v>53</v>
      </c>
      <c r="F134" s="20">
        <v>288.8</v>
      </c>
      <c r="G134" s="20">
        <v>120.3</v>
      </c>
    </row>
    <row r="135" spans="1:7" ht="22.5" outlineLevel="4" x14ac:dyDescent="0.2">
      <c r="A135" s="25"/>
      <c r="B135" s="11" t="s">
        <v>55</v>
      </c>
      <c r="C135" s="12" t="s">
        <v>51</v>
      </c>
      <c r="D135" s="12" t="s">
        <v>174</v>
      </c>
      <c r="E135" s="12" t="s">
        <v>54</v>
      </c>
      <c r="F135" s="20">
        <v>3</v>
      </c>
      <c r="G135" s="20">
        <v>0</v>
      </c>
    </row>
    <row r="136" spans="1:7" ht="33.75" outlineLevel="5" x14ac:dyDescent="0.2">
      <c r="A136" s="25"/>
      <c r="B136" s="11" t="s">
        <v>167</v>
      </c>
      <c r="C136" s="12" t="s">
        <v>51</v>
      </c>
      <c r="D136" s="12" t="s">
        <v>174</v>
      </c>
      <c r="E136" s="12" t="s">
        <v>168</v>
      </c>
      <c r="F136" s="20">
        <v>124.9</v>
      </c>
      <c r="G136" s="20">
        <v>34.5</v>
      </c>
    </row>
    <row r="137" spans="1:7" ht="22.5" outlineLevel="7" x14ac:dyDescent="0.2">
      <c r="A137" s="25"/>
      <c r="B137" s="11" t="s">
        <v>10</v>
      </c>
      <c r="C137" s="12" t="s">
        <v>51</v>
      </c>
      <c r="D137" s="12" t="s">
        <v>174</v>
      </c>
      <c r="E137" s="12" t="s">
        <v>9</v>
      </c>
      <c r="F137" s="20">
        <v>145</v>
      </c>
      <c r="G137" s="20">
        <v>30</v>
      </c>
    </row>
    <row r="138" spans="1:7" ht="33.75" outlineLevel="7" x14ac:dyDescent="0.2">
      <c r="A138" s="25"/>
      <c r="B138" s="11" t="s">
        <v>169</v>
      </c>
      <c r="C138" s="12" t="s">
        <v>51</v>
      </c>
      <c r="D138" s="12" t="s">
        <v>175</v>
      </c>
      <c r="E138" s="12"/>
      <c r="F138" s="20">
        <f>F139+F140</f>
        <v>38.200000000000003</v>
      </c>
      <c r="G138" s="20">
        <f>G139+G140</f>
        <v>0</v>
      </c>
    </row>
    <row r="139" spans="1:7" x14ac:dyDescent="0.2">
      <c r="A139" s="25"/>
      <c r="B139" s="11" t="s">
        <v>166</v>
      </c>
      <c r="C139" s="12" t="s">
        <v>51</v>
      </c>
      <c r="D139" s="12" t="s">
        <v>175</v>
      </c>
      <c r="E139" s="12" t="s">
        <v>53</v>
      </c>
      <c r="F139" s="20">
        <v>26.7</v>
      </c>
      <c r="G139" s="20">
        <v>0</v>
      </c>
    </row>
    <row r="140" spans="1:7" ht="33.75" x14ac:dyDescent="0.2">
      <c r="A140" s="25"/>
      <c r="B140" s="11" t="s">
        <v>167</v>
      </c>
      <c r="C140" s="12" t="s">
        <v>51</v>
      </c>
      <c r="D140" s="12" t="s">
        <v>175</v>
      </c>
      <c r="E140" s="12" t="s">
        <v>168</v>
      </c>
      <c r="F140" s="20">
        <v>11.5</v>
      </c>
      <c r="G140" s="20">
        <v>0</v>
      </c>
    </row>
    <row r="141" spans="1:7" ht="21" x14ac:dyDescent="0.2">
      <c r="A141" s="25"/>
      <c r="B141" s="9" t="s">
        <v>59</v>
      </c>
      <c r="C141" s="10" t="s">
        <v>58</v>
      </c>
      <c r="D141" s="10"/>
      <c r="E141" s="10"/>
      <c r="F141" s="15">
        <f>F142</f>
        <v>80</v>
      </c>
      <c r="G141" s="15">
        <f>G142</f>
        <v>41.5</v>
      </c>
    </row>
    <row r="142" spans="1:7" x14ac:dyDescent="0.2">
      <c r="A142" s="25"/>
      <c r="B142" s="11" t="s">
        <v>176</v>
      </c>
      <c r="C142" s="12" t="s">
        <v>58</v>
      </c>
      <c r="D142" s="12" t="s">
        <v>177</v>
      </c>
      <c r="E142" s="12"/>
      <c r="F142" s="20">
        <f>F143</f>
        <v>80</v>
      </c>
      <c r="G142" s="20">
        <f>G143</f>
        <v>41.5</v>
      </c>
    </row>
    <row r="143" spans="1:7" ht="22.5" x14ac:dyDescent="0.2">
      <c r="A143" s="25"/>
      <c r="B143" s="11" t="s">
        <v>10</v>
      </c>
      <c r="C143" s="12" t="s">
        <v>58</v>
      </c>
      <c r="D143" s="12" t="s">
        <v>177</v>
      </c>
      <c r="E143" s="12" t="s">
        <v>9</v>
      </c>
      <c r="F143" s="20">
        <v>80</v>
      </c>
      <c r="G143" s="20">
        <v>41.5</v>
      </c>
    </row>
    <row r="144" spans="1:7" x14ac:dyDescent="0.2">
      <c r="A144" s="25"/>
      <c r="B144" s="9" t="s">
        <v>73</v>
      </c>
      <c r="C144" s="10" t="s">
        <v>60</v>
      </c>
      <c r="D144" s="10"/>
      <c r="E144" s="10"/>
      <c r="F144" s="15">
        <f t="shared" ref="F144:G146" si="2">F145</f>
        <v>438</v>
      </c>
      <c r="G144" s="15">
        <f t="shared" si="2"/>
        <v>155</v>
      </c>
    </row>
    <row r="145" spans="1:7" x14ac:dyDescent="0.2">
      <c r="A145" s="25"/>
      <c r="B145" s="9" t="s">
        <v>62</v>
      </c>
      <c r="C145" s="10" t="s">
        <v>61</v>
      </c>
      <c r="D145" s="10"/>
      <c r="E145" s="10"/>
      <c r="F145" s="15">
        <f t="shared" si="2"/>
        <v>438</v>
      </c>
      <c r="G145" s="15">
        <f t="shared" si="2"/>
        <v>155</v>
      </c>
    </row>
    <row r="146" spans="1:7" ht="22.5" x14ac:dyDescent="0.2">
      <c r="A146" s="25"/>
      <c r="B146" s="11" t="s">
        <v>178</v>
      </c>
      <c r="C146" s="12" t="s">
        <v>61</v>
      </c>
      <c r="D146" s="12" t="s">
        <v>179</v>
      </c>
      <c r="E146" s="12"/>
      <c r="F146" s="20">
        <f t="shared" si="2"/>
        <v>438</v>
      </c>
      <c r="G146" s="20">
        <f t="shared" si="2"/>
        <v>155</v>
      </c>
    </row>
    <row r="147" spans="1:7" ht="22.5" x14ac:dyDescent="0.2">
      <c r="A147" s="25"/>
      <c r="B147" s="11" t="s">
        <v>64</v>
      </c>
      <c r="C147" s="12" t="s">
        <v>61</v>
      </c>
      <c r="D147" s="12" t="s">
        <v>179</v>
      </c>
      <c r="E147" s="12" t="s">
        <v>63</v>
      </c>
      <c r="F147" s="20">
        <v>438</v>
      </c>
      <c r="G147" s="20">
        <v>155</v>
      </c>
    </row>
    <row r="148" spans="1:7" x14ac:dyDescent="0.2">
      <c r="A148" s="25"/>
      <c r="B148" s="9" t="s">
        <v>66</v>
      </c>
      <c r="C148" s="10" t="s">
        <v>65</v>
      </c>
      <c r="D148" s="10"/>
      <c r="E148" s="10"/>
      <c r="F148" s="15">
        <f>F149</f>
        <v>252.9</v>
      </c>
      <c r="G148" s="15">
        <f>G149</f>
        <v>143.5</v>
      </c>
    </row>
    <row r="149" spans="1:7" x14ac:dyDescent="0.2">
      <c r="A149" s="25"/>
      <c r="B149" s="9" t="s">
        <v>68</v>
      </c>
      <c r="C149" s="10" t="s">
        <v>67</v>
      </c>
      <c r="D149" s="10"/>
      <c r="E149" s="10"/>
      <c r="F149" s="15">
        <f>F150+F154</f>
        <v>252.9</v>
      </c>
      <c r="G149" s="15">
        <f>G150+G154</f>
        <v>143.5</v>
      </c>
    </row>
    <row r="150" spans="1:7" ht="22.5" x14ac:dyDescent="0.2">
      <c r="A150" s="25"/>
      <c r="B150" s="11" t="s">
        <v>164</v>
      </c>
      <c r="C150" s="12" t="s">
        <v>67</v>
      </c>
      <c r="D150" s="12" t="s">
        <v>180</v>
      </c>
      <c r="E150" s="12"/>
      <c r="F150" s="20">
        <f>F151+F152+F153</f>
        <v>205.5</v>
      </c>
      <c r="G150" s="20">
        <f>G151+G152+G153</f>
        <v>100</v>
      </c>
    </row>
    <row r="151" spans="1:7" x14ac:dyDescent="0.2">
      <c r="A151" s="25"/>
      <c r="B151" s="11" t="s">
        <v>166</v>
      </c>
      <c r="C151" s="12" t="s">
        <v>67</v>
      </c>
      <c r="D151" s="12" t="s">
        <v>180</v>
      </c>
      <c r="E151" s="12" t="s">
        <v>53</v>
      </c>
      <c r="F151" s="20">
        <v>109.1</v>
      </c>
      <c r="G151" s="20">
        <v>55.3</v>
      </c>
    </row>
    <row r="152" spans="1:7" ht="33.75" x14ac:dyDescent="0.2">
      <c r="A152" s="25"/>
      <c r="B152" s="11" t="s">
        <v>167</v>
      </c>
      <c r="C152" s="12" t="s">
        <v>67</v>
      </c>
      <c r="D152" s="12" t="s">
        <v>180</v>
      </c>
      <c r="E152" s="12" t="s">
        <v>168</v>
      </c>
      <c r="F152" s="20">
        <v>47.2</v>
      </c>
      <c r="G152" s="20">
        <v>15.5</v>
      </c>
    </row>
    <row r="153" spans="1:7" ht="22.5" x14ac:dyDescent="0.2">
      <c r="A153" s="25"/>
      <c r="B153" s="11" t="s">
        <v>10</v>
      </c>
      <c r="C153" s="12" t="s">
        <v>67</v>
      </c>
      <c r="D153" s="12" t="s">
        <v>180</v>
      </c>
      <c r="E153" s="12" t="s">
        <v>9</v>
      </c>
      <c r="F153" s="20">
        <v>49.2</v>
      </c>
      <c r="G153" s="20">
        <v>29.2</v>
      </c>
    </row>
    <row r="154" spans="1:7" ht="22.5" x14ac:dyDescent="0.2">
      <c r="A154" s="25"/>
      <c r="B154" s="11" t="s">
        <v>181</v>
      </c>
      <c r="C154" s="12" t="s">
        <v>67</v>
      </c>
      <c r="D154" s="12" t="s">
        <v>182</v>
      </c>
      <c r="E154" s="12"/>
      <c r="F154" s="20">
        <f>F155</f>
        <v>47.4</v>
      </c>
      <c r="G154" s="20">
        <f>G155</f>
        <v>43.5</v>
      </c>
    </row>
    <row r="155" spans="1:7" ht="33.75" x14ac:dyDescent="0.2">
      <c r="A155" s="25"/>
      <c r="B155" s="11" t="s">
        <v>57</v>
      </c>
      <c r="C155" s="12" t="s">
        <v>67</v>
      </c>
      <c r="D155" s="12" t="s">
        <v>182</v>
      </c>
      <c r="E155" s="12" t="s">
        <v>56</v>
      </c>
      <c r="F155" s="20">
        <v>47.4</v>
      </c>
      <c r="G155" s="20">
        <v>43.5</v>
      </c>
    </row>
    <row r="156" spans="1:7" x14ac:dyDescent="0.2">
      <c r="A156" s="25"/>
      <c r="B156" s="13" t="s">
        <v>69</v>
      </c>
      <c r="C156" s="14"/>
      <c r="D156" s="13"/>
      <c r="E156" s="13"/>
      <c r="F156" s="21">
        <f>F9</f>
        <v>39404.25</v>
      </c>
      <c r="G156" s="21">
        <f>G9</f>
        <v>9404.7000000000007</v>
      </c>
    </row>
  </sheetData>
  <mergeCells count="3">
    <mergeCell ref="B4:F4"/>
    <mergeCell ref="B5:F5"/>
    <mergeCell ref="C1:G1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2016-07-11T08:37:30Z</cp:lastPrinted>
  <dcterms:created xsi:type="dcterms:W3CDTF">2002-03-11T10:22:12Z</dcterms:created>
  <dcterms:modified xsi:type="dcterms:W3CDTF">2016-07-11T08:37:31Z</dcterms:modified>
</cp:coreProperties>
</file>